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bookViews>
    <workbookView xWindow="0" yWindow="30" windowWidth="7490" windowHeight="4140"/>
  </bookViews>
  <sheets>
    <sheet name="TD EJECUCION SEGUNDO TRIM. 21" sheetId="2" r:id="rId1"/>
    <sheet name="Ejecución SEGUND TRIMESTRE 2021" sheetId="1" state="hidden" r:id="rId2"/>
    <sheet name="Hoja2" sheetId="4" state="hidden" r:id="rId3"/>
  </sheets>
  <definedNames>
    <definedName name="_xlnm._FilterDatabase" localSheetId="1" hidden="1">'Ejecución SEGUND TRIMESTRE 2021'!$A$1:$N$231</definedName>
    <definedName name="_xlnm.Print_Titles" localSheetId="0">'TD EJECUCION SEGUNDO TRIM. 21'!$3:$3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279" i="1" l="1"/>
  <c r="D279" i="1"/>
  <c r="E279" i="1"/>
  <c r="C280" i="1"/>
  <c r="D280" i="1"/>
  <c r="E280" i="1"/>
  <c r="C281" i="1"/>
  <c r="D281" i="1"/>
  <c r="E281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<sst xmlns="http://schemas.openxmlformats.org/spreadsheetml/2006/main" count="651" uniqueCount="198">
  <si>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</si>
  <si>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</si>
  <si>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</si>
  <si>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</si>
  <si>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</si>
  <si>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</si>
  <si>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</si>
  <si>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</si>
  <si>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</si>
  <si>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</si>
  <si>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</si>
  <si>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</si>
  <si>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</si>
  <si>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</si>
  <si>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</si>
  <si>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</si>
  <si>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</si>
  <si>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</si>
  <si>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</si>
  <si>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</si>
  <si>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</si>
  <si>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</si>
  <si>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</si>
  <si>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</si>
  <si>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</si>
  <si>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</si>
  <si>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Sueldos del Grupo C1.</t>
  </si>
  <si>
    <t>Trienios.</t>
  </si>
  <si>
    <t>Otros complementos.</t>
  </si>
  <si>
    <t>Del personal directivo.</t>
  </si>
  <si>
    <t>Atenciones protocolarias y representativas.</t>
  </si>
  <si>
    <t>Locomoción del personal no directivo.</t>
  </si>
  <si>
    <t>Retribuciones básicas.</t>
  </si>
  <si>
    <t>Dietas del personal no directivo</t>
  </si>
  <si>
    <t>Prensa, revistas, libros y otras publicaciones.</t>
  </si>
  <si>
    <t>Otras transf. a Familias e Instituciones sin fines de lucro.</t>
  </si>
  <si>
    <t>Complemento de destino.</t>
  </si>
  <si>
    <t>Transportes.</t>
  </si>
  <si>
    <t>Estudios y trabajos técnicos.</t>
  </si>
  <si>
    <t>Complemento específico.</t>
  </si>
  <si>
    <t>Ordinario no inventariable.</t>
  </si>
  <si>
    <t>Reparación de maquinaria, instalaciones técnicas y utillaje.</t>
  </si>
  <si>
    <t>Sueldos del Grupo A1.</t>
  </si>
  <si>
    <t>Arrendamientos de maquinaria, instalaciones y utillaje.</t>
  </si>
  <si>
    <t>Sueldos del Grupo C2.</t>
  </si>
  <si>
    <t>Otros trabajos realizados por otras empresas y profes.</t>
  </si>
  <si>
    <t>Otras remuneraciones.</t>
  </si>
  <si>
    <t>Otros gastos diversos</t>
  </si>
  <si>
    <t>Combustibles y carburantes.</t>
  </si>
  <si>
    <t>Vestuario.</t>
  </si>
  <si>
    <t>Otros suministros.</t>
  </si>
  <si>
    <t>Publicidad y propaganda.</t>
  </si>
  <si>
    <t>Gratificaciones.</t>
  </si>
  <si>
    <t>Productos de limpieza y aseo.</t>
  </si>
  <si>
    <t>Reuniones, conferencias y cursos.</t>
  </si>
  <si>
    <t>Reparación de elementos de transporte.</t>
  </si>
  <si>
    <t>Maquinaria, instalaciones técnicas y utillaje.</t>
  </si>
  <si>
    <t>Energía eléctrica.</t>
  </si>
  <si>
    <t>Sueldos del Grupo A2.</t>
  </si>
  <si>
    <t>Laboral temporal.</t>
  </si>
  <si>
    <t>Anuncios por cuenta de particulares</t>
  </si>
  <si>
    <t>Edificios y otras construcciones.</t>
  </si>
  <si>
    <t>Gastos en inversiones de carácter inmaterial.</t>
  </si>
  <si>
    <t>Reparación de edificios y otras construcciones.</t>
  </si>
  <si>
    <t>Gas.</t>
  </si>
  <si>
    <t>Limpieza y aseo.</t>
  </si>
  <si>
    <t>Actividades culturales y deportivas</t>
  </si>
  <si>
    <t>Material informático no inventariable.</t>
  </si>
  <si>
    <t>Seguridad.</t>
  </si>
  <si>
    <t>Equipos para procesos de información.</t>
  </si>
  <si>
    <t>Servicios de Telecomunicaciones.</t>
  </si>
  <si>
    <t>Postales.</t>
  </si>
  <si>
    <t>Arrendamientos de edificios y otras construcciones.</t>
  </si>
  <si>
    <t>Premios, becas, etc.</t>
  </si>
  <si>
    <t>Mobiliario.</t>
  </si>
  <si>
    <t>Primas de seguros.</t>
  </si>
  <si>
    <t>Otras subvenciones a Empresas privadas.</t>
  </si>
  <si>
    <t>Seguridad Social.</t>
  </si>
  <si>
    <t>Prestamos al personal</t>
  </si>
  <si>
    <t>Acción social.</t>
  </si>
  <si>
    <t>Productividad.</t>
  </si>
  <si>
    <t>Anticipos al personal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</si>
  <si>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</si>
  <si>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</si>
  <si>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</si>
  <si>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</si>
  <si>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</si>
  <si>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Arrendamientos de mobiliario y enseres.</t>
  </si>
  <si>
    <t>Informáticas.</t>
  </si>
  <si>
    <t>Servicios bancarios y similares</t>
  </si>
  <si>
    <t>Premios y Trofeos</t>
  </si>
  <si>
    <t>Amort de préstamos a l/p de entes del sector público.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</si>
  <si>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</si>
  <si>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</si>
  <si>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</si>
  <si>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</si>
  <si>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</si>
  <si>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</si>
  <si>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</si>
  <si>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</si>
  <si>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</si>
  <si>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</si>
  <si>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</si>
  <si>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</si>
  <si>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</si>
  <si>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</si>
  <si>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</si>
  <si>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</si>
  <si>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</si>
  <si>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</si>
  <si>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</si>
  <si>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</si>
  <si>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</si>
  <si>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</si>
  <si>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</si>
  <si>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</si>
  <si>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</si>
  <si>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</si>
  <si>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Jurídicos, contenciosos.</t>
  </si>
  <si>
    <t>Gastos en aplicaciones informáticas.</t>
  </si>
  <si>
    <t>Material de oficina.</t>
  </si>
  <si>
    <t>Total 9</t>
  </si>
  <si>
    <t>633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</si>
  <si>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</si>
  <si>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</si>
  <si>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</si>
  <si>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</si>
  <si>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</si>
  <si>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</si>
  <si>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</si>
  <si>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</si>
  <si>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</si>
  <si>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</si>
  <si>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</si>
  <si>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150</t>
  </si>
  <si>
    <t>151</t>
  </si>
  <si>
    <t>16000</t>
  </si>
  <si>
    <t>16200</t>
  </si>
  <si>
    <t>16204</t>
  </si>
  <si>
    <t>202</t>
  </si>
  <si>
    <t>203</t>
  </si>
  <si>
    <t>205</t>
  </si>
  <si>
    <t>208</t>
  </si>
  <si>
    <t>212</t>
  </si>
  <si>
    <t>213</t>
  </si>
  <si>
    <t>214</t>
  </si>
  <si>
    <t>215</t>
  </si>
  <si>
    <t>216</t>
  </si>
  <si>
    <t>22000</t>
  </si>
  <si>
    <t>22001</t>
  </si>
  <si>
    <t>22002</t>
  </si>
  <si>
    <t>22100</t>
  </si>
  <si>
    <t>22102</t>
  </si>
  <si>
    <t>22103</t>
  </si>
  <si>
    <t>22104</t>
  </si>
  <si>
    <t>22110</t>
  </si>
  <si>
    <t>22199</t>
  </si>
  <si>
    <t>22200</t>
  </si>
  <si>
    <t>22201</t>
  </si>
  <si>
    <t>22203</t>
  </si>
  <si>
    <t>223</t>
  </si>
  <si>
    <t>224</t>
  </si>
  <si>
    <t>22601</t>
  </si>
  <si>
    <t>22602</t>
  </si>
  <si>
    <t>22604</t>
  </si>
  <si>
    <t>22608</t>
  </si>
  <si>
    <t>22699</t>
  </si>
  <si>
    <t>22700</t>
  </si>
  <si>
    <t>22701</t>
  </si>
  <si>
    <t>22706</t>
  </si>
  <si>
    <t>22799</t>
  </si>
  <si>
    <t>23020</t>
  </si>
  <si>
    <t>23120</t>
  </si>
  <si>
    <t>625</t>
  </si>
  <si>
    <t>626</t>
  </si>
  <si>
    <t>632</t>
  </si>
  <si>
    <t>636</t>
  </si>
  <si>
    <t>640</t>
  </si>
  <si>
    <t>83000</t>
  </si>
  <si>
    <t>83001</t>
  </si>
  <si>
    <t>83101</t>
  </si>
  <si>
    <t>22606</t>
  </si>
  <si>
    <t>22609</t>
  </si>
  <si>
    <t>22610</t>
  </si>
  <si>
    <t>623</t>
  </si>
  <si>
    <t>641</t>
  </si>
  <si>
    <t>911</t>
  </si>
  <si>
    <t>479</t>
  </si>
  <si>
    <t>481</t>
  </si>
  <si>
    <t>489</t>
  </si>
  <si>
    <t>Reposición Equipos para procesos de información.</t>
  </si>
  <si>
    <t>220</t>
  </si>
  <si>
    <t>23010</t>
  </si>
  <si>
    <t>Maquinaria, instalaciones técnicas y utillaje. Reposición</t>
  </si>
  <si>
    <t>Edificios y otras construcciones.(reposición)</t>
  </si>
  <si>
    <t>629</t>
  </si>
  <si>
    <t>Otras inv nuevas asoc al funcionam operativo de los serv</t>
  </si>
  <si>
    <t>FUNDACION MUNICIPAL DE CULTURA  -  ESTADO DE EJECUCIÓN DE GASTOS - SEGUNDO TRIMESTRE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</si>
</sst>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/>
    <cellStyle name="Normal" xfId="0" builtinId="0"/>
    <cellStyle name="Normal 2" xfId="1"/>
    <cellStyle name="Normal_Ejecución SEGUND TRIMESTRE 2021" xfId="7"/>
    <cellStyle name="Normal_GASTOS SEGUNDO TRIMESTRE" xfId="6"/>
    <cellStyle name="Normal_GASTOS TERCER TRIMEST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379.388080439814" createdVersion="6" refreshedVersion="6" minRefreshableVersion="3" recordCount="280">
  <cacheSource type="worksheet">
    <worksheetSource ref="A1:N281" sheet="Ejecución SEGUND TRIMESTRE 2021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9"/>
        <s v="4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373041"/>
    </cacheField>
    <cacheField name="Modificaciones" numFmtId="4">
      <sharedItems containsSemiMixedTypes="0" containsString="0" containsNumber="1" containsInteger="1" minValue="-25000" maxValue="370000"/>
    </cacheField>
    <cacheField name="Créditos Totales" numFmtId="4">
      <sharedItems containsSemiMixedTypes="0" containsString="0" containsNumber="1" containsInteger="1" minValue="0" maxValue="1607830"/>
    </cacheField>
    <cacheField name="Gastos Autorizados" numFmtId="4">
      <sharedItems containsSemiMixedTypes="0" containsString="0" containsNumber="1" minValue="0" maxValue="1330604.17"/>
    </cacheField>
    <cacheField name="Disposiciones ó Compromisos" numFmtId="4">
      <sharedItems containsSemiMixedTypes="0" containsString="0" containsNumber="1" minValue="0" maxValue="1313734.3500000001"/>
    </cacheField>
    <cacheField name="Obligaciones Reconocidas" numFmtId="4">
      <sharedItems containsSemiMixedTypes="0" containsString="0" containsNumber="1" minValue="0" maxValue="693190.85"/>
    </cacheField>
    <cacheField name="Pagos Realizados" numFmtId="4">
      <sharedItems containsSemiMixedTypes="0" containsString="0" containsNumber="1" minValue="0" maxValue="69272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0">
  <r>
    <x v="0"/>
    <x v="0"/>
    <x v="0"/>
    <x v="0"/>
    <s v="12"/>
    <s v="12000"/>
    <s v="Sueldos del Grupo A1."/>
    <n v="64286"/>
    <n v="0"/>
    <n v="64286"/>
    <n v="75000"/>
    <n v="75000"/>
    <n v="28526.81"/>
    <n v="28526.81"/>
  </r>
  <r>
    <x v="0"/>
    <x v="0"/>
    <x v="0"/>
    <x v="0"/>
    <s v="12"/>
    <s v="12001"/>
    <s v="Sueldos del Grupo A2."/>
    <n v="7067"/>
    <n v="0"/>
    <n v="7067"/>
    <n v="0"/>
    <n v="0"/>
    <n v="0"/>
    <n v="0"/>
  </r>
  <r>
    <x v="0"/>
    <x v="0"/>
    <x v="0"/>
    <x v="0"/>
    <s v="12"/>
    <s v="12003"/>
    <s v="Sueldos del Grupo C1."/>
    <n v="21648"/>
    <n v="0"/>
    <n v="21648"/>
    <n v="24700"/>
    <n v="24700"/>
    <n v="10823.9"/>
    <n v="10823.9"/>
  </r>
  <r>
    <x v="0"/>
    <x v="0"/>
    <x v="0"/>
    <x v="0"/>
    <s v="12"/>
    <s v="12004"/>
    <s v="Sueldos del Grupo C2."/>
    <n v="36698"/>
    <n v="0"/>
    <n v="36698"/>
    <n v="23400"/>
    <n v="23400"/>
    <n v="5287.2"/>
    <n v="5287.2"/>
  </r>
  <r>
    <x v="0"/>
    <x v="0"/>
    <x v="0"/>
    <x v="0"/>
    <s v="12"/>
    <s v="12006"/>
    <s v="Trienios."/>
    <n v="13963"/>
    <n v="0"/>
    <n v="13963"/>
    <n v="17200"/>
    <n v="17200"/>
    <n v="6945.01"/>
    <n v="6945.01"/>
  </r>
  <r>
    <x v="0"/>
    <x v="0"/>
    <x v="0"/>
    <x v="0"/>
    <s v="12"/>
    <s v="12100"/>
    <s v="Complemento de destino."/>
    <n v="68979"/>
    <n v="0"/>
    <n v="68979"/>
    <n v="59700"/>
    <n v="59700"/>
    <n v="23308.39"/>
    <n v="23308.39"/>
  </r>
  <r>
    <x v="0"/>
    <x v="0"/>
    <x v="0"/>
    <x v="0"/>
    <s v="12"/>
    <s v="12101"/>
    <s v="Complemento específico."/>
    <n v="184444"/>
    <n v="-8400"/>
    <n v="176044"/>
    <n v="146400"/>
    <n v="146400"/>
    <n v="58187.42"/>
    <n v="58187.42"/>
  </r>
  <r>
    <x v="0"/>
    <x v="0"/>
    <x v="0"/>
    <x v="0"/>
    <s v="12"/>
    <s v="12103"/>
    <s v="Otros complementos."/>
    <n v="7484"/>
    <n v="0"/>
    <n v="7484"/>
    <n v="9200"/>
    <n v="9200"/>
    <n v="3513.13"/>
    <n v="3513.13"/>
  </r>
  <r>
    <x v="0"/>
    <x v="0"/>
    <x v="0"/>
    <x v="0"/>
    <s v="13"/>
    <s v="13000"/>
    <s v="Retribuciones básicas."/>
    <n v="175791"/>
    <n v="0"/>
    <n v="175791"/>
    <n v="209200"/>
    <n v="209200"/>
    <n v="99295"/>
    <n v="99295"/>
  </r>
  <r>
    <x v="0"/>
    <x v="0"/>
    <x v="0"/>
    <x v="0"/>
    <s v="13"/>
    <s v="13002"/>
    <s v="Otras remuneraciones."/>
    <n v="235520"/>
    <n v="0"/>
    <n v="235520"/>
    <n v="266260"/>
    <n v="266260"/>
    <n v="114655.5"/>
    <n v="114655.5"/>
  </r>
  <r>
    <x v="0"/>
    <x v="0"/>
    <x v="0"/>
    <x v="0"/>
    <s v="13"/>
    <s v="131"/>
    <s v="Laboral temporal."/>
    <n v="86480"/>
    <n v="0"/>
    <n v="86480"/>
    <n v="0"/>
    <n v="0"/>
    <n v="0"/>
    <n v="0"/>
  </r>
  <r>
    <x v="0"/>
    <x v="0"/>
    <x v="0"/>
    <x v="0"/>
    <s v="15"/>
    <s v="150"/>
    <s v="Productividad."/>
    <n v="3496"/>
    <n v="0"/>
    <n v="3496"/>
    <n v="3496"/>
    <n v="3496"/>
    <n v="2943.76"/>
    <n v="2943.76"/>
  </r>
  <r>
    <x v="0"/>
    <x v="0"/>
    <x v="0"/>
    <x v="0"/>
    <s v="15"/>
    <s v="151"/>
    <s v="Gratificaciones."/>
    <n v="0"/>
    <n v="8400"/>
    <n v="8400"/>
    <n v="8400"/>
    <n v="8400"/>
    <n v="4594.05"/>
    <n v="4594.05"/>
  </r>
  <r>
    <x v="0"/>
    <x v="0"/>
    <x v="0"/>
    <x v="0"/>
    <s v="16"/>
    <s v="16000"/>
    <s v="Seguridad Social."/>
    <n v="739201"/>
    <n v="0"/>
    <n v="739201"/>
    <n v="276045.26"/>
    <n v="276045.26"/>
    <n v="276045.26"/>
    <n v="276045.26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2000"/>
    <n v="0"/>
    <n v="12000"/>
    <n v="12000"/>
    <n v="12000"/>
    <n v="54.34"/>
    <n v="54.34"/>
  </r>
  <r>
    <x v="0"/>
    <x v="0"/>
    <x v="0"/>
    <x v="1"/>
    <s v="20"/>
    <s v="202"/>
    <s v="Arrendamientos de edificios y otras construcciones."/>
    <n v="28800"/>
    <n v="0"/>
    <n v="28800"/>
    <n v="0"/>
    <n v="0"/>
    <n v="0"/>
    <n v="0"/>
  </r>
  <r>
    <x v="0"/>
    <x v="0"/>
    <x v="0"/>
    <x v="1"/>
    <s v="20"/>
    <s v="203"/>
    <s v="Arrendamientos de maquinaria, instalaciones y utillaje."/>
    <n v="138200"/>
    <n v="-25000"/>
    <n v="113200"/>
    <n v="2687.2"/>
    <n v="2687.2"/>
    <n v="1503.82"/>
    <n v="1503.82"/>
  </r>
  <r>
    <x v="0"/>
    <x v="0"/>
    <x v="0"/>
    <x v="1"/>
    <s v="20"/>
    <s v="205"/>
    <s v="Arrendamientos de mobiliario y enseres."/>
    <n v="8000"/>
    <n v="0"/>
    <n v="8000"/>
    <n v="9372"/>
    <n v="9372"/>
    <n v="8646"/>
    <n v="8646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50000"/>
    <n v="69100"/>
    <n v="119100"/>
    <n v="17103.599999999999"/>
    <n v="17103.599999999999"/>
    <n v="8417.9599999999991"/>
    <n v="8417.9599999999991"/>
  </r>
  <r>
    <x v="0"/>
    <x v="0"/>
    <x v="0"/>
    <x v="1"/>
    <s v="21"/>
    <s v="213"/>
    <s v="Reparación de maquinaria, instalaciones técnicas y utillaje."/>
    <n v="55000"/>
    <n v="0"/>
    <n v="55000"/>
    <n v="99550.95"/>
    <n v="95945.61"/>
    <n v="7697.17"/>
    <n v="7697.17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12000"/>
    <n v="0"/>
    <n v="12000"/>
    <n v="6594.5"/>
    <n v="6594.5"/>
    <n v="0"/>
    <n v="0"/>
  </r>
  <r>
    <x v="0"/>
    <x v="0"/>
    <x v="0"/>
    <x v="1"/>
    <s v="21"/>
    <s v="216"/>
    <s v="Equipos para procesos de información."/>
    <n v="5000"/>
    <n v="0"/>
    <n v="5000"/>
    <n v="1999.63"/>
    <n v="1999.63"/>
    <n v="1819.17"/>
    <n v="1819.17"/>
  </r>
  <r>
    <x v="0"/>
    <x v="0"/>
    <x v="0"/>
    <x v="1"/>
    <s v="22"/>
    <s v="22000"/>
    <s v="Ordinario no inventariable."/>
    <n v="10000"/>
    <n v="0"/>
    <n v="10000"/>
    <n v="7102.63"/>
    <n v="7102.63"/>
    <n v="1180.48"/>
    <n v="1180.48"/>
  </r>
  <r>
    <x v="0"/>
    <x v="0"/>
    <x v="0"/>
    <x v="1"/>
    <s v="22"/>
    <s v="22001"/>
    <s v="Prensa, revistas, libros y otras publicaciones."/>
    <n v="2000"/>
    <n v="0"/>
    <n v="2000"/>
    <n v="99"/>
    <n v="99"/>
    <n v="97.02"/>
    <n v="97.02"/>
  </r>
  <r>
    <x v="0"/>
    <x v="0"/>
    <x v="0"/>
    <x v="1"/>
    <s v="22"/>
    <s v="22002"/>
    <s v="Material informático no inventariable."/>
    <n v="4000"/>
    <n v="0"/>
    <n v="4000"/>
    <n v="0"/>
    <n v="0"/>
    <n v="0"/>
    <n v="0"/>
  </r>
  <r>
    <x v="0"/>
    <x v="0"/>
    <x v="0"/>
    <x v="1"/>
    <s v="22"/>
    <s v="22100"/>
    <s v="Energía eléctrica."/>
    <n v="250000"/>
    <n v="0"/>
    <n v="250000"/>
    <n v="256480.91"/>
    <n v="256480.91"/>
    <n v="81423.62"/>
    <n v="81423.62"/>
  </r>
  <r>
    <x v="0"/>
    <x v="0"/>
    <x v="0"/>
    <x v="1"/>
    <s v="22"/>
    <s v="22102"/>
    <s v="Gas."/>
    <n v="26000"/>
    <n v="0"/>
    <n v="26000"/>
    <n v="28500"/>
    <n v="28500"/>
    <n v="9984.18"/>
    <n v="9984.18"/>
  </r>
  <r>
    <x v="0"/>
    <x v="0"/>
    <x v="0"/>
    <x v="1"/>
    <s v="22"/>
    <s v="22103"/>
    <s v="Combustibles y carburantes."/>
    <n v="4500"/>
    <n v="0"/>
    <n v="4500"/>
    <n v="1204.1400000000001"/>
    <n v="1204.1400000000001"/>
    <n v="393.1"/>
    <n v="393.1"/>
  </r>
  <r>
    <x v="0"/>
    <x v="0"/>
    <x v="0"/>
    <x v="1"/>
    <s v="22"/>
    <s v="22104"/>
    <s v="Vestuario."/>
    <n v="100"/>
    <n v="0"/>
    <n v="100"/>
    <n v="0"/>
    <n v="0"/>
    <n v="0"/>
    <n v="0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1"/>
    <s v="22"/>
    <s v="22199"/>
    <s v="Otros suministros."/>
    <n v="29000"/>
    <n v="0"/>
    <n v="29000"/>
    <n v="75271.740000000005"/>
    <n v="75271.740000000005"/>
    <n v="28589.81"/>
    <n v="28589.81"/>
  </r>
  <r>
    <x v="0"/>
    <x v="0"/>
    <x v="0"/>
    <x v="1"/>
    <s v="22"/>
    <s v="22200"/>
    <s v="Servicios de Telecomunicaciones."/>
    <n v="30000"/>
    <n v="0"/>
    <n v="30000"/>
    <n v="20607.21"/>
    <n v="18099.07"/>
    <n v="5611.81"/>
    <n v="5611.81"/>
  </r>
  <r>
    <x v="0"/>
    <x v="0"/>
    <x v="0"/>
    <x v="1"/>
    <s v="22"/>
    <s v="22201"/>
    <s v="Postales."/>
    <n v="155000"/>
    <n v="0"/>
    <n v="155000"/>
    <n v="98731.49"/>
    <n v="98731.49"/>
    <n v="532.41"/>
    <n v="532.41"/>
  </r>
  <r>
    <x v="0"/>
    <x v="0"/>
    <x v="0"/>
    <x v="1"/>
    <s v="22"/>
    <s v="22203"/>
    <s v="Informáticas."/>
    <n v="12000"/>
    <n v="0"/>
    <n v="12000"/>
    <n v="10481.040000000001"/>
    <n v="10481.040000000001"/>
    <n v="6202.93"/>
    <n v="6202.93"/>
  </r>
  <r>
    <x v="0"/>
    <x v="0"/>
    <x v="0"/>
    <x v="1"/>
    <s v="22"/>
    <s v="223"/>
    <s v="Transportes."/>
    <n v="2000"/>
    <n v="0"/>
    <n v="2000"/>
    <n v="0"/>
    <n v="0"/>
    <n v="0"/>
    <n v="0"/>
  </r>
  <r>
    <x v="0"/>
    <x v="0"/>
    <x v="0"/>
    <x v="1"/>
    <s v="22"/>
    <s v="224"/>
    <s v="Primas de seguros."/>
    <n v="48963"/>
    <n v="0"/>
    <n v="48963"/>
    <n v="20969.009999999998"/>
    <n v="20969.009999999998"/>
    <n v="8164.53"/>
    <n v="8164.53"/>
  </r>
  <r>
    <x v="0"/>
    <x v="0"/>
    <x v="0"/>
    <x v="1"/>
    <s v="22"/>
    <s v="22601"/>
    <s v="Atenciones protocolarias y representativas."/>
    <n v="5000"/>
    <n v="0"/>
    <n v="5000"/>
    <n v="259.06"/>
    <n v="259.06"/>
    <n v="259.06"/>
    <n v="259.06"/>
  </r>
  <r>
    <x v="0"/>
    <x v="0"/>
    <x v="0"/>
    <x v="1"/>
    <s v="22"/>
    <s v="22602"/>
    <s v="Publicidad y propaganda."/>
    <n v="328000"/>
    <n v="-25000"/>
    <n v="303000"/>
    <n v="285371.23"/>
    <n v="285371.23"/>
    <n v="103661.21"/>
    <n v="103559.94"/>
  </r>
  <r>
    <x v="0"/>
    <x v="0"/>
    <x v="0"/>
    <x v="1"/>
    <s v="22"/>
    <s v="22604"/>
    <s v="Jurídicos, contenciosos."/>
    <n v="0"/>
    <n v="0"/>
    <n v="0"/>
    <n v="0"/>
    <n v="0"/>
    <n v="0"/>
    <n v="0"/>
  </r>
  <r>
    <x v="0"/>
    <x v="0"/>
    <x v="0"/>
    <x v="1"/>
    <s v="22"/>
    <s v="22608"/>
    <s v="Servicios bancarios y similares"/>
    <n v="2500"/>
    <n v="0"/>
    <n v="2500"/>
    <n v="1990.46"/>
    <n v="1990.46"/>
    <n v="1990.46"/>
    <n v="1990.46"/>
  </r>
  <r>
    <x v="0"/>
    <x v="0"/>
    <x v="0"/>
    <x v="1"/>
    <s v="22"/>
    <s v="22699"/>
    <s v="Otros gastos diversos"/>
    <n v="6869"/>
    <n v="0"/>
    <n v="6869"/>
    <n v="16562.62"/>
    <n v="16562.62"/>
    <n v="4091.15"/>
    <n v="4091.15"/>
  </r>
  <r>
    <x v="0"/>
    <x v="0"/>
    <x v="0"/>
    <x v="1"/>
    <s v="22"/>
    <s v="22700"/>
    <s v="Limpieza y aseo."/>
    <n v="126000"/>
    <n v="25000"/>
    <n v="151000"/>
    <n v="134470.89000000001"/>
    <n v="134470.89000000001"/>
    <n v="37232.25"/>
    <n v="37232.25"/>
  </r>
  <r>
    <x v="0"/>
    <x v="0"/>
    <x v="0"/>
    <x v="1"/>
    <s v="22"/>
    <s v="22701"/>
    <s v="Seguridad."/>
    <n v="162504"/>
    <n v="0"/>
    <n v="162504"/>
    <n v="148239.12"/>
    <n v="148239.12"/>
    <n v="3688.18"/>
    <n v="3688.18"/>
  </r>
  <r>
    <x v="0"/>
    <x v="0"/>
    <x v="0"/>
    <x v="1"/>
    <s v="22"/>
    <s v="22706"/>
    <s v="Estudios y trabajos técnicos."/>
    <n v="0"/>
    <n v="0"/>
    <n v="0"/>
    <n v="12874.4"/>
    <n v="12874.4"/>
    <n v="715.52"/>
    <n v="715.52"/>
  </r>
  <r>
    <x v="0"/>
    <x v="0"/>
    <x v="0"/>
    <x v="1"/>
    <s v="22"/>
    <s v="22799"/>
    <s v="Otros trabajos realizados por otras empresas y profes."/>
    <n v="0"/>
    <n v="0"/>
    <n v="0"/>
    <n v="7498.13"/>
    <n v="7498.13"/>
    <n v="1541.12"/>
    <n v="1541.12"/>
  </r>
  <r>
    <x v="0"/>
    <x v="0"/>
    <x v="0"/>
    <x v="1"/>
    <s v="23"/>
    <s v="23020"/>
    <s v="Dietas del personal no directivo"/>
    <n v="1000"/>
    <n v="0"/>
    <n v="1000"/>
    <n v="80.8"/>
    <n v="80.8"/>
    <n v="80.8"/>
    <n v="80.8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10000"/>
    <n v="0"/>
    <n v="10000"/>
    <n v="12973.44"/>
    <n v="12973.44"/>
    <n v="11802.61"/>
    <n v="11802.61"/>
  </r>
  <r>
    <x v="0"/>
    <x v="0"/>
    <x v="0"/>
    <x v="2"/>
    <s v="62"/>
    <s v="625"/>
    <s v="Mobiliario."/>
    <n v="7000"/>
    <n v="0"/>
    <n v="7000"/>
    <n v="0"/>
    <n v="0"/>
    <n v="0"/>
    <n v="0"/>
  </r>
  <r>
    <x v="0"/>
    <x v="0"/>
    <x v="0"/>
    <x v="2"/>
    <s v="62"/>
    <s v="626"/>
    <s v="Equipos para procesos de información."/>
    <n v="12000"/>
    <n v="0"/>
    <n v="12000"/>
    <n v="0"/>
    <n v="0"/>
    <n v="0"/>
    <n v="0"/>
  </r>
  <r>
    <x v="0"/>
    <x v="0"/>
    <x v="0"/>
    <x v="2"/>
    <s v="63"/>
    <s v="632"/>
    <s v="Edificios y otras construcciones."/>
    <n v="15206"/>
    <n v="55000"/>
    <n v="70206"/>
    <n v="14520.72"/>
    <n v="14520.72"/>
    <n v="6595.22"/>
    <n v="6595.22"/>
  </r>
  <r>
    <x v="0"/>
    <x v="0"/>
    <x v="0"/>
    <x v="2"/>
    <s v="63"/>
    <s v="633"/>
    <s v="Maquinaria, instalaciones técnicas y utillaje."/>
    <n v="0"/>
    <n v="0"/>
    <n v="0"/>
    <n v="924.67"/>
    <n v="924.67"/>
    <n v="924.67"/>
    <n v="924.67"/>
  </r>
  <r>
    <x v="0"/>
    <x v="0"/>
    <x v="0"/>
    <x v="2"/>
    <s v="63"/>
    <s v="636"/>
    <s v="Equipos para procesos de información."/>
    <n v="0"/>
    <n v="0"/>
    <n v="0"/>
    <n v="0"/>
    <n v="0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08748"/>
    <n v="0"/>
    <n v="108748"/>
    <n v="156000"/>
    <n v="156000"/>
    <n v="68436.95"/>
    <n v="68436.95"/>
  </r>
  <r>
    <x v="0"/>
    <x v="1"/>
    <x v="1"/>
    <x v="0"/>
    <s v="13"/>
    <s v="13002"/>
    <s v="Otras remuneraciones."/>
    <n v="126454"/>
    <n v="0"/>
    <n v="126454"/>
    <n v="181000"/>
    <n v="181000"/>
    <n v="75243.649999999994"/>
    <n v="75243.649999999994"/>
  </r>
  <r>
    <x v="0"/>
    <x v="1"/>
    <x v="1"/>
    <x v="0"/>
    <s v="13"/>
    <s v="131"/>
    <s v="Laboral temporal."/>
    <n v="107705"/>
    <n v="0"/>
    <n v="107705"/>
    <n v="34000"/>
    <n v="34000"/>
    <n v="11999.82"/>
    <n v="11999.82"/>
  </r>
  <r>
    <x v="0"/>
    <x v="1"/>
    <x v="1"/>
    <x v="0"/>
    <s v="15"/>
    <s v="150"/>
    <s v="Productividad."/>
    <n v="0"/>
    <n v="0"/>
    <n v="0"/>
    <n v="1157.5"/>
    <n v="1157.5"/>
    <n v="1157.5"/>
    <n v="1157.5"/>
  </r>
  <r>
    <x v="0"/>
    <x v="1"/>
    <x v="1"/>
    <x v="1"/>
    <s v="20"/>
    <s v="202"/>
    <s v="Arrendamientos de edificios y otras construcciones."/>
    <n v="0"/>
    <n v="0"/>
    <n v="0"/>
    <n v="568.70000000000005"/>
    <n v="568.70000000000005"/>
    <n v="517.38"/>
    <n v="517.38"/>
  </r>
  <r>
    <x v="0"/>
    <x v="1"/>
    <x v="1"/>
    <x v="1"/>
    <s v="20"/>
    <s v="203"/>
    <s v="Arrendamientos de maquinaria, instalaciones y utillaje."/>
    <n v="26000"/>
    <n v="0"/>
    <n v="26000"/>
    <n v="15279.37"/>
    <n v="15279.37"/>
    <n v="10238.530000000001"/>
    <n v="10238.530000000001"/>
  </r>
  <r>
    <x v="0"/>
    <x v="1"/>
    <x v="1"/>
    <x v="1"/>
    <s v="21"/>
    <s v="212"/>
    <s v="Reparación de edificios y otras construcciones."/>
    <n v="4000"/>
    <n v="60000"/>
    <n v="64000"/>
    <n v="1754.5"/>
    <n v="1754.5"/>
    <n v="715.52"/>
    <n v="715.52"/>
  </r>
  <r>
    <x v="0"/>
    <x v="1"/>
    <x v="1"/>
    <x v="1"/>
    <s v="21"/>
    <s v="213"/>
    <s v="Reparación de maquinaria, instalaciones técnicas y utillaje."/>
    <n v="76075"/>
    <n v="19000"/>
    <n v="95075"/>
    <n v="74020.63"/>
    <n v="74020.63"/>
    <n v="15376.35"/>
    <n v="15376.35"/>
  </r>
  <r>
    <x v="0"/>
    <x v="1"/>
    <x v="1"/>
    <x v="1"/>
    <s v="22"/>
    <s v="22000"/>
    <s v="Ordinario no inventariable."/>
    <n v="6000"/>
    <n v="0"/>
    <n v="6000"/>
    <n v="2420"/>
    <n v="2420"/>
    <n v="567.33000000000004"/>
    <n v="567.33000000000004"/>
  </r>
  <r>
    <x v="0"/>
    <x v="1"/>
    <x v="1"/>
    <x v="1"/>
    <s v="22"/>
    <s v="22001"/>
    <s v="Prensa, revistas, libros y otras publicaciones."/>
    <n v="1000"/>
    <n v="0"/>
    <n v="1000"/>
    <n v="1209.3"/>
    <n v="1209.3"/>
    <n v="1185.28"/>
    <n v="1177.04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03000"/>
    <n v="0"/>
    <n v="103000"/>
    <n v="129380.98"/>
    <n v="129380.98"/>
    <n v="32503.71"/>
    <n v="32503.71"/>
  </r>
  <r>
    <x v="0"/>
    <x v="1"/>
    <x v="1"/>
    <x v="1"/>
    <s v="22"/>
    <s v="22102"/>
    <s v="Gas."/>
    <n v="40000"/>
    <n v="0"/>
    <n v="40000"/>
    <n v="35890"/>
    <n v="35890"/>
    <n v="20477.21"/>
    <n v="20477.21"/>
  </r>
  <r>
    <x v="0"/>
    <x v="1"/>
    <x v="1"/>
    <x v="1"/>
    <s v="22"/>
    <s v="22199"/>
    <s v="Otros suministros."/>
    <n v="25000"/>
    <n v="0"/>
    <n v="25000"/>
    <n v="30998.06"/>
    <n v="30998.06"/>
    <n v="8913.64"/>
    <n v="7692.52"/>
  </r>
  <r>
    <x v="0"/>
    <x v="1"/>
    <x v="1"/>
    <x v="1"/>
    <s v="22"/>
    <s v="22200"/>
    <s v="Servicios de Telecomunicaciones."/>
    <n v="5000"/>
    <n v="0"/>
    <n v="5000"/>
    <n v="3453.76"/>
    <n v="3453.76"/>
    <n v="1071.2"/>
    <n v="1071.2"/>
  </r>
  <r>
    <x v="0"/>
    <x v="1"/>
    <x v="1"/>
    <x v="1"/>
    <s v="22"/>
    <s v="22203"/>
    <s v="Informáticas."/>
    <n v="300"/>
    <n v="0"/>
    <n v="300"/>
    <n v="0"/>
    <n v="0"/>
    <n v="0"/>
    <n v="0"/>
  </r>
  <r>
    <x v="0"/>
    <x v="1"/>
    <x v="1"/>
    <x v="1"/>
    <s v="22"/>
    <s v="223"/>
    <s v="Transportes."/>
    <n v="19000"/>
    <n v="0"/>
    <n v="19000"/>
    <n v="1573"/>
    <n v="1573"/>
    <n v="0"/>
    <n v="0"/>
  </r>
  <r>
    <x v="0"/>
    <x v="1"/>
    <x v="1"/>
    <x v="1"/>
    <s v="22"/>
    <s v="224"/>
    <s v="Primas de seguros."/>
    <n v="18000"/>
    <n v="0"/>
    <n v="18000"/>
    <n v="0"/>
    <n v="0"/>
    <n v="0"/>
    <n v="0"/>
  </r>
  <r>
    <x v="0"/>
    <x v="1"/>
    <x v="1"/>
    <x v="1"/>
    <s v="22"/>
    <s v="22601"/>
    <s v="Atenciones protocolarias y representativas."/>
    <n v="10000"/>
    <n v="0"/>
    <n v="10000"/>
    <n v="678.38"/>
    <n v="678.38"/>
    <n v="678.38"/>
    <n v="0"/>
  </r>
  <r>
    <x v="0"/>
    <x v="1"/>
    <x v="1"/>
    <x v="1"/>
    <s v="22"/>
    <s v="22602"/>
    <s v="Publicidad y propaganda."/>
    <n v="40000"/>
    <n v="0"/>
    <n v="40000"/>
    <n v="15684.38"/>
    <n v="15684.38"/>
    <n v="8546.51"/>
    <n v="8546.51"/>
  </r>
  <r>
    <x v="0"/>
    <x v="1"/>
    <x v="1"/>
    <x v="1"/>
    <s v="22"/>
    <s v="22606"/>
    <s v="Reuniones, conferencias y cursos."/>
    <n v="35000"/>
    <n v="0"/>
    <n v="35000"/>
    <n v="16998.849999999999"/>
    <n v="16998.849999999999"/>
    <n v="11259.06"/>
    <n v="11259.06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373041"/>
    <n v="0"/>
    <n v="1373041"/>
    <n v="720284.81"/>
    <n v="720284.81"/>
    <n v="693190.85"/>
    <n v="692726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0"/>
    <n v="0"/>
    <n v="0"/>
    <n v="43278.45"/>
    <n v="43278.45"/>
    <n v="32514.81"/>
    <n v="32514.81"/>
  </r>
  <r>
    <x v="0"/>
    <x v="1"/>
    <x v="1"/>
    <x v="1"/>
    <s v="22"/>
    <s v="22700"/>
    <s v="Limpieza y aseo."/>
    <n v="110000"/>
    <n v="0"/>
    <n v="110000"/>
    <n v="119558.58"/>
    <n v="119558.58"/>
    <n v="50337.86"/>
    <n v="50337.86"/>
  </r>
  <r>
    <x v="0"/>
    <x v="1"/>
    <x v="1"/>
    <x v="1"/>
    <s v="22"/>
    <s v="22701"/>
    <s v="Seguridad."/>
    <n v="142830"/>
    <n v="0"/>
    <n v="142830"/>
    <n v="150964.91"/>
    <n v="150964.91"/>
    <n v="57300.34"/>
    <n v="57300.34"/>
  </r>
  <r>
    <x v="0"/>
    <x v="1"/>
    <x v="1"/>
    <x v="1"/>
    <s v="22"/>
    <s v="22706"/>
    <s v="Estudios y trabajos técnicos."/>
    <n v="0"/>
    <n v="0"/>
    <n v="0"/>
    <n v="1199.1199999999999"/>
    <n v="1199.1199999999999"/>
    <n v="1124.3900000000001"/>
    <n v="1124.3900000000001"/>
  </r>
  <r>
    <x v="0"/>
    <x v="1"/>
    <x v="1"/>
    <x v="1"/>
    <s v="22"/>
    <s v="22799"/>
    <s v="Otros trabajos realizados por otras empresas y profes."/>
    <n v="556000"/>
    <n v="100000"/>
    <n v="656000"/>
    <n v="481110.4"/>
    <n v="481110.4"/>
    <n v="166154.23999999999"/>
    <n v="166154.23999999999"/>
  </r>
  <r>
    <x v="0"/>
    <x v="1"/>
    <x v="1"/>
    <x v="1"/>
    <s v="23"/>
    <s v="23020"/>
    <s v="Dietas del personal no directivo"/>
    <n v="300"/>
    <n v="0"/>
    <n v="300"/>
    <n v="280.5"/>
    <n v="280.5"/>
    <n v="280.5"/>
    <n v="280.5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2000"/>
    <n v="0"/>
    <n v="2000"/>
    <n v="0"/>
    <n v="0"/>
    <n v="0"/>
    <n v="0"/>
  </r>
  <r>
    <x v="0"/>
    <x v="1"/>
    <x v="1"/>
    <x v="2"/>
    <s v="62"/>
    <s v="626"/>
    <s v="Equipos para procesos de información."/>
    <n v="5000"/>
    <n v="0"/>
    <n v="5000"/>
    <n v="3727.16"/>
    <n v="3727.16"/>
    <n v="3390.79"/>
    <n v="3390.79"/>
  </r>
  <r>
    <x v="0"/>
    <x v="1"/>
    <x v="1"/>
    <x v="2"/>
    <s v="63"/>
    <s v="632"/>
    <s v="Edificios y otras construcciones."/>
    <n v="38000"/>
    <n v="50000"/>
    <n v="8800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2013.49"/>
    <n v="2013.49"/>
    <n v="0"/>
    <n v="0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0824"/>
    <n v="0"/>
    <n v="10824"/>
    <n v="10500"/>
    <n v="10500"/>
    <n v="5411.95"/>
    <n v="5411.95"/>
  </r>
  <r>
    <x v="0"/>
    <x v="2"/>
    <x v="2"/>
    <x v="0"/>
    <s v="12"/>
    <s v="12006"/>
    <s v="Trienios."/>
    <n v="3563"/>
    <n v="0"/>
    <n v="3563"/>
    <n v="3650"/>
    <n v="3650"/>
    <n v="1893.55"/>
    <n v="1893.55"/>
  </r>
  <r>
    <x v="0"/>
    <x v="2"/>
    <x v="2"/>
    <x v="0"/>
    <s v="12"/>
    <s v="12100"/>
    <s v="Complemento de destino."/>
    <n v="6741"/>
    <n v="0"/>
    <n v="6741"/>
    <n v="6500"/>
    <n v="6500"/>
    <n v="3370.36"/>
    <n v="3370.36"/>
  </r>
  <r>
    <x v="0"/>
    <x v="2"/>
    <x v="2"/>
    <x v="0"/>
    <s v="12"/>
    <s v="12101"/>
    <s v="Complemento específico."/>
    <n v="13339"/>
    <n v="0"/>
    <n v="13339"/>
    <n v="13100"/>
    <n v="13100"/>
    <n v="6670.58"/>
    <n v="6670.58"/>
  </r>
  <r>
    <x v="0"/>
    <x v="2"/>
    <x v="2"/>
    <x v="0"/>
    <s v="12"/>
    <s v="12103"/>
    <s v="Otros complementos."/>
    <n v="1675"/>
    <n v="0"/>
    <n v="1675"/>
    <n v="1800"/>
    <n v="1800"/>
    <n v="891.64"/>
    <n v="891.64"/>
  </r>
  <r>
    <x v="0"/>
    <x v="2"/>
    <x v="2"/>
    <x v="0"/>
    <s v="13"/>
    <s v="13000"/>
    <s v="Retribuciones básicas."/>
    <n v="11369"/>
    <n v="0"/>
    <n v="11369"/>
    <n v="5500"/>
    <n v="5500"/>
    <n v="4265"/>
    <n v="4265"/>
  </r>
  <r>
    <x v="0"/>
    <x v="2"/>
    <x v="2"/>
    <x v="0"/>
    <s v="13"/>
    <s v="13002"/>
    <s v="Otras remuneraciones."/>
    <n v="13466"/>
    <n v="0"/>
    <n v="13466"/>
    <n v="9500"/>
    <n v="9500"/>
    <n v="8073.21"/>
    <n v="8073.21"/>
  </r>
  <r>
    <x v="0"/>
    <x v="2"/>
    <x v="2"/>
    <x v="0"/>
    <s v="13"/>
    <s v="131"/>
    <s v="Laboral temporal."/>
    <n v="32442"/>
    <n v="0"/>
    <n v="32442"/>
    <n v="26000"/>
    <n v="26000"/>
    <n v="3984.4"/>
    <n v="3984.4"/>
  </r>
  <r>
    <x v="0"/>
    <x v="2"/>
    <x v="2"/>
    <x v="0"/>
    <s v="15"/>
    <s v="150"/>
    <s v="Productividad."/>
    <n v="4425"/>
    <n v="0"/>
    <n v="4425"/>
    <n v="450"/>
    <n v="450"/>
    <n v="450"/>
    <n v="450"/>
  </r>
  <r>
    <x v="0"/>
    <x v="2"/>
    <x v="2"/>
    <x v="1"/>
    <s v="22"/>
    <s v="223"/>
    <s v="Transportes."/>
    <n v="30000"/>
    <n v="0"/>
    <n v="30000"/>
    <n v="13092.73"/>
    <n v="13092.73"/>
    <n v="5207.2700000000004"/>
    <n v="5207.2700000000004"/>
  </r>
  <r>
    <x v="0"/>
    <x v="2"/>
    <x v="2"/>
    <x v="1"/>
    <s v="22"/>
    <s v="224"/>
    <s v="Primas de seguros."/>
    <n v="4000"/>
    <n v="0"/>
    <n v="4000"/>
    <n v="2733.89"/>
    <n v="2733.89"/>
    <n v="0"/>
    <n v="0"/>
  </r>
  <r>
    <x v="0"/>
    <x v="2"/>
    <x v="2"/>
    <x v="1"/>
    <s v="22"/>
    <s v="22601"/>
    <s v="Atenciones protocolarias y representativas."/>
    <n v="3000"/>
    <n v="0"/>
    <n v="3000"/>
    <n v="0"/>
    <n v="0"/>
    <n v="0"/>
    <n v="0"/>
  </r>
  <r>
    <x v="0"/>
    <x v="2"/>
    <x v="2"/>
    <x v="1"/>
    <s v="22"/>
    <s v="22606"/>
    <s v="Reuniones, conferencias y cursos."/>
    <n v="3000"/>
    <n v="0"/>
    <n v="3000"/>
    <n v="2060"/>
    <n v="2060"/>
    <n v="1992.7"/>
    <n v="1992.7"/>
  </r>
  <r>
    <x v="0"/>
    <x v="2"/>
    <x v="2"/>
    <x v="1"/>
    <s v="22"/>
    <s v="22609"/>
    <s v="Actividades culturales y deportivas"/>
    <n v="210000"/>
    <n v="0"/>
    <n v="210000"/>
    <n v="68808.58"/>
    <n v="68808.58"/>
    <n v="28026.1"/>
    <n v="28026.1"/>
  </r>
  <r>
    <x v="0"/>
    <x v="2"/>
    <x v="2"/>
    <x v="1"/>
    <s v="22"/>
    <s v="22699"/>
    <s v="Otros gastos diversos"/>
    <n v="0"/>
    <n v="0"/>
    <n v="0"/>
    <n v="11191.47"/>
    <n v="11191.47"/>
    <n v="8227.27"/>
    <n v="8227.27"/>
  </r>
  <r>
    <x v="0"/>
    <x v="2"/>
    <x v="2"/>
    <x v="1"/>
    <s v="22"/>
    <s v="22700"/>
    <s v="Limpieza y aseo."/>
    <n v="0"/>
    <n v="0"/>
    <n v="0"/>
    <n v="6272.64"/>
    <n v="6272.64"/>
    <n v="5112.12"/>
    <n v="5112.12"/>
  </r>
  <r>
    <x v="0"/>
    <x v="2"/>
    <x v="2"/>
    <x v="1"/>
    <s v="22"/>
    <s v="22706"/>
    <s v="Estudios y trabajos técnicos."/>
    <n v="17000"/>
    <n v="0"/>
    <n v="17000"/>
    <n v="1452"/>
    <n v="1452"/>
    <n v="1320.96"/>
    <n v="1320.96"/>
  </r>
  <r>
    <x v="0"/>
    <x v="2"/>
    <x v="2"/>
    <x v="1"/>
    <s v="22"/>
    <s v="22799"/>
    <s v="Otros trabajos realizados por otras empresas y profes."/>
    <n v="444000"/>
    <n v="0"/>
    <n v="444000"/>
    <n v="394435.53"/>
    <n v="389079.79"/>
    <n v="138096.26999999999"/>
    <n v="138096.26999999999"/>
  </r>
  <r>
    <x v="0"/>
    <x v="2"/>
    <x v="2"/>
    <x v="1"/>
    <s v="23"/>
    <s v="23020"/>
    <s v="Dietas del personal no directivo"/>
    <n v="500"/>
    <n v="0"/>
    <n v="500"/>
    <n v="0"/>
    <n v="0"/>
    <n v="0"/>
    <n v="0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5529.7"/>
    <n v="5529.7"/>
    <n v="5030.66"/>
    <n v="5030.66"/>
  </r>
  <r>
    <x v="0"/>
    <x v="2"/>
    <x v="2"/>
    <x v="2"/>
    <s v="63"/>
    <s v="632"/>
    <s v="Edificios y otras construcciones.(reposición)"/>
    <n v="6000"/>
    <n v="130000"/>
    <n v="136000"/>
    <n v="0"/>
    <n v="0"/>
    <n v="0"/>
    <n v="0"/>
  </r>
  <r>
    <x v="0"/>
    <x v="3"/>
    <x v="3"/>
    <x v="0"/>
    <s v="13"/>
    <s v="13000"/>
    <s v="Retribuciones básicas."/>
    <n v="112780"/>
    <n v="0"/>
    <n v="112780"/>
    <n v="133000"/>
    <n v="133000"/>
    <n v="60344.83"/>
    <n v="60344.83"/>
  </r>
  <r>
    <x v="0"/>
    <x v="3"/>
    <x v="3"/>
    <x v="0"/>
    <s v="13"/>
    <s v="13002"/>
    <s v="Otras remuneraciones."/>
    <n v="111875"/>
    <n v="0"/>
    <n v="111875"/>
    <n v="106000"/>
    <n v="106000"/>
    <n v="46530.29"/>
    <n v="46530.29"/>
  </r>
  <r>
    <x v="0"/>
    <x v="3"/>
    <x v="3"/>
    <x v="0"/>
    <s v="13"/>
    <s v="131"/>
    <s v="Laboral temporal."/>
    <n v="72030"/>
    <n v="0"/>
    <n v="72030"/>
    <n v="0"/>
    <n v="0"/>
    <n v="0"/>
    <n v="0"/>
  </r>
  <r>
    <x v="0"/>
    <x v="3"/>
    <x v="3"/>
    <x v="0"/>
    <s v="15"/>
    <s v="150"/>
    <s v="Productividad."/>
    <n v="0"/>
    <n v="0"/>
    <n v="0"/>
    <n v="1125"/>
    <n v="1125"/>
    <n v="1125"/>
    <n v="1125"/>
  </r>
  <r>
    <x v="0"/>
    <x v="3"/>
    <x v="3"/>
    <x v="1"/>
    <s v="20"/>
    <s v="203"/>
    <s v="Arrendamientos de maquinaria, instalaciones y utillaje."/>
    <n v="3000"/>
    <n v="0"/>
    <n v="3000"/>
    <n v="2770.03"/>
    <n v="2770.03"/>
    <n v="1706.41"/>
    <n v="1706.41"/>
  </r>
  <r>
    <x v="0"/>
    <x v="3"/>
    <x v="3"/>
    <x v="1"/>
    <s v="20"/>
    <s v="208"/>
    <s v="Arrendamientos de otro inmovilizado material."/>
    <n v="100"/>
    <n v="0"/>
    <n v="100"/>
    <n v="1957.5"/>
    <n v="1957.5"/>
    <n v="1087.3399999999999"/>
    <n v="1087.3399999999999"/>
  </r>
  <r>
    <x v="0"/>
    <x v="3"/>
    <x v="3"/>
    <x v="1"/>
    <s v="21"/>
    <s v="212"/>
    <s v="Reparación de edificios y otras construcciones."/>
    <n v="2000"/>
    <n v="55000"/>
    <n v="57000"/>
    <n v="1331"/>
    <n v="1331"/>
    <n v="627.94000000000005"/>
    <n v="627.94000000000005"/>
  </r>
  <r>
    <x v="0"/>
    <x v="3"/>
    <x v="3"/>
    <x v="1"/>
    <s v="21"/>
    <s v="213"/>
    <s v="Reparación de maquinaria, instalaciones técnicas y utillaje."/>
    <n v="63490"/>
    <n v="0"/>
    <n v="63490"/>
    <n v="90936.42"/>
    <n v="90936.42"/>
    <n v="19098.150000000001"/>
    <n v="19098.150000000001"/>
  </r>
  <r>
    <x v="0"/>
    <x v="3"/>
    <x v="3"/>
    <x v="1"/>
    <s v="21"/>
    <s v="216"/>
    <s v="Equipos para procesos de información."/>
    <n v="2000"/>
    <n v="0"/>
    <n v="2000"/>
    <n v="0"/>
    <n v="0"/>
    <n v="0"/>
    <n v="0"/>
  </r>
  <r>
    <x v="0"/>
    <x v="3"/>
    <x v="3"/>
    <x v="1"/>
    <s v="22"/>
    <s v="22000"/>
    <s v="Ordinario no inventariable."/>
    <n v="7000"/>
    <n v="0"/>
    <n v="7000"/>
    <n v="2921.75"/>
    <n v="2921.75"/>
    <n v="911.71"/>
    <n v="911.71"/>
  </r>
  <r>
    <x v="0"/>
    <x v="3"/>
    <x v="3"/>
    <x v="1"/>
    <s v="22"/>
    <s v="22001"/>
    <s v="Prensa, revistas, libros y otras publicaciones."/>
    <n v="4000"/>
    <n v="0"/>
    <n v="4000"/>
    <n v="10287.69"/>
    <n v="10287.69"/>
    <n v="1796.34"/>
    <n v="1796.34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100000"/>
    <n v="0"/>
    <n v="100000"/>
    <n v="90000"/>
    <n v="90000"/>
    <n v="20278.21"/>
    <n v="20278.21"/>
  </r>
  <r>
    <x v="0"/>
    <x v="3"/>
    <x v="3"/>
    <x v="1"/>
    <s v="22"/>
    <s v="22102"/>
    <s v="Gas."/>
    <n v="35000"/>
    <n v="0"/>
    <n v="35000"/>
    <n v="34100"/>
    <n v="34100"/>
    <n v="14911.09"/>
    <n v="14911.09"/>
  </r>
  <r>
    <x v="0"/>
    <x v="3"/>
    <x v="3"/>
    <x v="1"/>
    <s v="22"/>
    <s v="22199"/>
    <s v="Otros suministros."/>
    <n v="5000"/>
    <n v="0"/>
    <n v="5000"/>
    <n v="14460.73"/>
    <n v="14460.73"/>
    <n v="6589.47"/>
    <n v="6589.47"/>
  </r>
  <r>
    <x v="0"/>
    <x v="3"/>
    <x v="3"/>
    <x v="1"/>
    <s v="22"/>
    <s v="22200"/>
    <s v="Servicios de Telecomunicaciones."/>
    <n v="9000"/>
    <n v="0"/>
    <n v="9000"/>
    <n v="8242.68"/>
    <n v="8242.68"/>
    <n v="2717.75"/>
    <n v="2717.75"/>
  </r>
  <r>
    <x v="0"/>
    <x v="3"/>
    <x v="3"/>
    <x v="1"/>
    <s v="22"/>
    <s v="22201"/>
    <s v="Postales."/>
    <n v="2000"/>
    <n v="0"/>
    <n v="2000"/>
    <n v="1815"/>
    <n v="1815"/>
    <n v="38.520000000000003"/>
    <n v="38.520000000000003"/>
  </r>
  <r>
    <x v="0"/>
    <x v="3"/>
    <x v="3"/>
    <x v="1"/>
    <s v="22"/>
    <s v="22203"/>
    <s v="Informáticas."/>
    <n v="1200"/>
    <n v="0"/>
    <n v="1200"/>
    <n v="2636.54"/>
    <n v="2636.54"/>
    <n v="1704.51"/>
    <n v="1704.51"/>
  </r>
  <r>
    <x v="0"/>
    <x v="3"/>
    <x v="3"/>
    <x v="1"/>
    <s v="22"/>
    <s v="223"/>
    <s v="Transportes."/>
    <n v="50000"/>
    <n v="0"/>
    <n v="50000"/>
    <n v="31103.81"/>
    <n v="31103.81"/>
    <n v="28123.38"/>
    <n v="28123.38"/>
  </r>
  <r>
    <x v="0"/>
    <x v="3"/>
    <x v="3"/>
    <x v="1"/>
    <s v="22"/>
    <s v="224"/>
    <s v="Primas de seguros."/>
    <n v="35000"/>
    <n v="0"/>
    <n v="35000"/>
    <n v="25207.119999999999"/>
    <n v="25207.119999999999"/>
    <n v="24947.56"/>
    <n v="24947.56"/>
  </r>
  <r>
    <x v="0"/>
    <x v="3"/>
    <x v="3"/>
    <x v="1"/>
    <s v="22"/>
    <s v="22601"/>
    <s v="Atenciones protocolarias y representativas."/>
    <n v="2000"/>
    <n v="0"/>
    <n v="2000"/>
    <n v="1244.21"/>
    <n v="1244.21"/>
    <n v="1244.21"/>
    <n v="1244.21"/>
  </r>
  <r>
    <x v="0"/>
    <x v="3"/>
    <x v="3"/>
    <x v="1"/>
    <s v="22"/>
    <s v="22602"/>
    <s v="Publicidad y propaganda."/>
    <n v="12000"/>
    <n v="0"/>
    <n v="12000"/>
    <n v="0"/>
    <n v="0"/>
    <n v="0"/>
    <n v="0"/>
  </r>
  <r>
    <x v="0"/>
    <x v="3"/>
    <x v="3"/>
    <x v="1"/>
    <s v="22"/>
    <s v="22604"/>
    <s v="Jurídicos, contenciosos."/>
    <n v="1300"/>
    <n v="0"/>
    <n v="1300"/>
    <n v="0"/>
    <n v="0"/>
    <n v="0"/>
    <n v="0"/>
  </r>
  <r>
    <x v="0"/>
    <x v="3"/>
    <x v="3"/>
    <x v="1"/>
    <s v="22"/>
    <s v="22609"/>
    <s v="Actividades culturales y deportivas"/>
    <n v="125000"/>
    <n v="0"/>
    <n v="125000"/>
    <n v="66213.240000000005"/>
    <n v="66213.240000000005"/>
    <n v="51643.56"/>
    <n v="51643.56"/>
  </r>
  <r>
    <x v="0"/>
    <x v="3"/>
    <x v="3"/>
    <x v="1"/>
    <s v="22"/>
    <s v="22699"/>
    <s v="Otros gastos diversos"/>
    <n v="0"/>
    <n v="0"/>
    <n v="0"/>
    <n v="20215.34"/>
    <n v="20215.34"/>
    <n v="4790.91"/>
    <n v="4790.91"/>
  </r>
  <r>
    <x v="0"/>
    <x v="3"/>
    <x v="3"/>
    <x v="1"/>
    <s v="22"/>
    <s v="22700"/>
    <s v="Limpieza y aseo."/>
    <n v="75000"/>
    <n v="50000"/>
    <n v="125000"/>
    <n v="74903.95"/>
    <n v="74903.95"/>
    <n v="28856.81"/>
    <n v="28856.81"/>
  </r>
  <r>
    <x v="0"/>
    <x v="3"/>
    <x v="3"/>
    <x v="1"/>
    <s v="22"/>
    <s v="22701"/>
    <s v="Seguridad."/>
    <n v="327000"/>
    <n v="0"/>
    <n v="327000"/>
    <n v="331948.90999999997"/>
    <n v="331948.90999999997"/>
    <n v="111407.83"/>
    <n v="111407.83"/>
  </r>
  <r>
    <x v="0"/>
    <x v="3"/>
    <x v="3"/>
    <x v="1"/>
    <s v="22"/>
    <s v="22706"/>
    <s v="Estudios y trabajos técnicos."/>
    <n v="29000"/>
    <n v="0"/>
    <n v="29000"/>
    <n v="7364.64"/>
    <n v="7364.64"/>
    <n v="3502.17"/>
    <n v="3502.17"/>
  </r>
  <r>
    <x v="0"/>
    <x v="3"/>
    <x v="3"/>
    <x v="1"/>
    <s v="22"/>
    <s v="22799"/>
    <s v="Otros trabajos realizados por otras empresas y profes."/>
    <n v="311583"/>
    <n v="0"/>
    <n v="311583"/>
    <n v="402969.85"/>
    <n v="402969.85"/>
    <n v="175939.89"/>
    <n v="175939.89"/>
  </r>
  <r>
    <x v="0"/>
    <x v="3"/>
    <x v="3"/>
    <x v="2"/>
    <s v="62"/>
    <s v="623"/>
    <s v="Maquinaria, instalaciones técnicas y utillaje."/>
    <n v="5000"/>
    <n v="0"/>
    <n v="5000"/>
    <n v="0"/>
    <n v="0"/>
    <n v="0"/>
    <n v="0"/>
  </r>
  <r>
    <x v="0"/>
    <x v="3"/>
    <x v="3"/>
    <x v="2"/>
    <s v="62"/>
    <s v="626"/>
    <s v="Equipos para procesos de información."/>
    <n v="5000"/>
    <n v="0"/>
    <n v="5000"/>
    <n v="0"/>
    <n v="0"/>
    <n v="0"/>
    <n v="0"/>
  </r>
  <r>
    <x v="0"/>
    <x v="3"/>
    <x v="3"/>
    <x v="2"/>
    <s v="63"/>
    <s v="632"/>
    <s v="Edificios y otras construcciones."/>
    <n v="10000"/>
    <n v="160000"/>
    <n v="170000"/>
    <n v="0"/>
    <n v="0"/>
    <n v="0"/>
    <n v="0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4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105076"/>
    <n v="0"/>
    <n v="105076"/>
    <n v="153500"/>
    <n v="153500"/>
    <n v="69113.34"/>
    <n v="69113.34"/>
  </r>
  <r>
    <x v="0"/>
    <x v="4"/>
    <x v="4"/>
    <x v="0"/>
    <s v="13"/>
    <s v="13002"/>
    <s v="Otras remuneraciones."/>
    <n v="100780"/>
    <n v="0"/>
    <n v="100780"/>
    <n v="142000"/>
    <n v="142000"/>
    <n v="59540.94"/>
    <n v="59540.94"/>
  </r>
  <r>
    <x v="0"/>
    <x v="4"/>
    <x v="4"/>
    <x v="0"/>
    <s v="13"/>
    <s v="131"/>
    <s v="Laboral temporal."/>
    <n v="61181"/>
    <n v="0"/>
    <n v="61181"/>
    <n v="0"/>
    <n v="0"/>
    <n v="0"/>
    <n v="0"/>
  </r>
  <r>
    <x v="0"/>
    <x v="4"/>
    <x v="4"/>
    <x v="0"/>
    <s v="15"/>
    <s v="150"/>
    <s v="Productividad."/>
    <n v="0"/>
    <n v="0"/>
    <n v="0"/>
    <n v="1350"/>
    <n v="1350"/>
    <n v="1350"/>
    <n v="1350"/>
  </r>
  <r>
    <x v="0"/>
    <x v="4"/>
    <x v="4"/>
    <x v="1"/>
    <s v="20"/>
    <s v="203"/>
    <s v="Arrendamientos de maquinaria, instalaciones y utillaje."/>
    <n v="4000"/>
    <n v="0"/>
    <n v="4000"/>
    <n v="0"/>
    <n v="0"/>
    <n v="0"/>
    <n v="0"/>
  </r>
  <r>
    <x v="0"/>
    <x v="4"/>
    <x v="4"/>
    <x v="1"/>
    <s v="21"/>
    <s v="212"/>
    <s v="Reparación de edificios y otras construcciones."/>
    <n v="15000"/>
    <n v="85000"/>
    <n v="100000"/>
    <n v="0"/>
    <n v="0"/>
    <n v="0"/>
    <n v="0"/>
  </r>
  <r>
    <x v="0"/>
    <x v="4"/>
    <x v="4"/>
    <x v="1"/>
    <s v="21"/>
    <s v="213"/>
    <s v="Reparación de maquinaria, instalaciones técnicas y utillaje."/>
    <n v="76927"/>
    <n v="0"/>
    <n v="76927"/>
    <n v="106010.92"/>
    <n v="106010.92"/>
    <n v="22191.22"/>
    <n v="22191.22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1117.67"/>
    <n v="1117.67"/>
    <n v="583.11"/>
    <n v="583.11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0000"/>
    <n v="0"/>
    <n v="150000"/>
    <n v="151986.15"/>
    <n v="151986.15"/>
    <n v="52490.93"/>
    <n v="52490.93"/>
  </r>
  <r>
    <x v="0"/>
    <x v="4"/>
    <x v="4"/>
    <x v="1"/>
    <s v="22"/>
    <s v="22102"/>
    <s v="Gas."/>
    <n v="45000"/>
    <n v="0"/>
    <n v="45000"/>
    <n v="46500"/>
    <n v="46500"/>
    <n v="23724.87"/>
    <n v="23724.87"/>
  </r>
  <r>
    <x v="0"/>
    <x v="4"/>
    <x v="4"/>
    <x v="1"/>
    <s v="22"/>
    <s v="22199"/>
    <s v="Otros suministros."/>
    <n v="4000"/>
    <n v="0"/>
    <n v="4000"/>
    <n v="15743.43"/>
    <n v="15743.43"/>
    <n v="4076.77"/>
    <n v="4076.77"/>
  </r>
  <r>
    <x v="0"/>
    <x v="4"/>
    <x v="4"/>
    <x v="1"/>
    <s v="22"/>
    <s v="22200"/>
    <s v="Servicios de Telecomunicaciones."/>
    <n v="15000"/>
    <n v="0"/>
    <n v="15000"/>
    <n v="18510.259999999998"/>
    <n v="18510.259999999998"/>
    <n v="5757.2"/>
    <n v="5757.2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3792.65"/>
    <n v="3792.65"/>
    <n v="82.56"/>
    <n v="82.56"/>
  </r>
  <r>
    <x v="0"/>
    <x v="4"/>
    <x v="4"/>
    <x v="1"/>
    <s v="22"/>
    <s v="223"/>
    <s v="Transportes."/>
    <n v="1000"/>
    <n v="0"/>
    <n v="1000"/>
    <n v="0"/>
    <n v="0"/>
    <n v="0"/>
    <n v="0"/>
  </r>
  <r>
    <x v="0"/>
    <x v="4"/>
    <x v="4"/>
    <x v="1"/>
    <s v="22"/>
    <s v="224"/>
    <s v="Primas de seguros."/>
    <n v="24000"/>
    <n v="0"/>
    <n v="24000"/>
    <n v="378.52"/>
    <n v="378.52"/>
    <n v="378.52"/>
    <n v="378.52"/>
  </r>
  <r>
    <x v="0"/>
    <x v="4"/>
    <x v="4"/>
    <x v="1"/>
    <s v="22"/>
    <s v="22601"/>
    <s v="Atenciones protocolarias y representativas."/>
    <n v="1000"/>
    <n v="0"/>
    <n v="1000"/>
    <n v="0"/>
    <n v="0"/>
    <n v="0"/>
    <n v="0"/>
  </r>
  <r>
    <x v="0"/>
    <x v="4"/>
    <x v="4"/>
    <x v="1"/>
    <s v="22"/>
    <s v="22602"/>
    <s v="Publicidad y propaganda."/>
    <n v="15000"/>
    <n v="0"/>
    <n v="15000"/>
    <n v="0"/>
    <n v="0"/>
    <n v="0"/>
    <n v="0"/>
  </r>
  <r>
    <x v="0"/>
    <x v="4"/>
    <x v="4"/>
    <x v="1"/>
    <s v="22"/>
    <s v="22606"/>
    <s v="Reuniones, conferencias y cursos."/>
    <n v="0"/>
    <n v="0"/>
    <n v="0"/>
    <n v="1504.39"/>
    <n v="1504.39"/>
    <n v="1279.4000000000001"/>
    <n v="1279.4000000000001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115000"/>
    <n v="0"/>
    <n v="115000"/>
    <n v="64136"/>
    <n v="38000"/>
    <n v="3000"/>
    <n v="3000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731.11"/>
    <n v="731.11"/>
    <n v="705.74"/>
    <n v="705.74"/>
  </r>
  <r>
    <x v="0"/>
    <x v="4"/>
    <x v="4"/>
    <x v="1"/>
    <s v="22"/>
    <s v="22700"/>
    <s v="Limpieza y aseo."/>
    <n v="108000"/>
    <n v="40000"/>
    <n v="148000"/>
    <n v="111700.97"/>
    <n v="111700.97"/>
    <n v="33197.74"/>
    <n v="33197.74"/>
  </r>
  <r>
    <x v="0"/>
    <x v="4"/>
    <x v="4"/>
    <x v="1"/>
    <s v="22"/>
    <s v="22701"/>
    <s v="Seguridad."/>
    <n v="308003"/>
    <n v="0"/>
    <n v="308003"/>
    <n v="307504.28000000003"/>
    <n v="307504.28000000003"/>
    <n v="100385.52"/>
    <n v="100385.52"/>
  </r>
  <r>
    <x v="0"/>
    <x v="4"/>
    <x v="4"/>
    <x v="1"/>
    <s v="22"/>
    <s v="22799"/>
    <s v="Otros trabajos realizados por otras empresas y profes."/>
    <n v="513000"/>
    <n v="0"/>
    <n v="513000"/>
    <n v="529745.81999999995"/>
    <n v="525479.42000000004"/>
    <n v="175450.36"/>
    <n v="175450.36"/>
  </r>
  <r>
    <x v="0"/>
    <x v="4"/>
    <x v="4"/>
    <x v="1"/>
    <s v="23"/>
    <s v="23020"/>
    <s v="Dietas del personal no directivo"/>
    <n v="300"/>
    <n v="0"/>
    <n v="300"/>
    <n v="37.35"/>
    <n v="37.35"/>
    <n v="37.35"/>
    <n v="37.35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3000"/>
    <n v="0"/>
    <n v="3000"/>
    <n v="0"/>
    <n v="0"/>
    <n v="0"/>
    <n v="0"/>
  </r>
  <r>
    <x v="0"/>
    <x v="4"/>
    <x v="4"/>
    <x v="2"/>
    <s v="62"/>
    <s v="626"/>
    <s v="Equipos para procesos de información."/>
    <n v="5000"/>
    <n v="0"/>
    <n v="5000"/>
    <n v="0"/>
    <n v="0"/>
    <n v="0"/>
    <n v="0"/>
  </r>
  <r>
    <x v="0"/>
    <x v="4"/>
    <x v="4"/>
    <x v="2"/>
    <s v="63"/>
    <s v="632"/>
    <s v="Edificios y otras construcciones."/>
    <n v="8000"/>
    <n v="25000"/>
    <n v="33000"/>
    <n v="0"/>
    <n v="0"/>
    <n v="0"/>
    <n v="0"/>
  </r>
  <r>
    <x v="0"/>
    <x v="4"/>
    <x v="4"/>
    <x v="2"/>
    <s v="63"/>
    <s v="636"/>
    <s v="Equipos para procesos de información."/>
    <n v="0"/>
    <n v="0"/>
    <n v="0"/>
    <n v="2161.13"/>
    <n v="2161.13"/>
    <n v="2123.91"/>
    <n v="2123.91"/>
  </r>
  <r>
    <x v="0"/>
    <x v="5"/>
    <x v="5"/>
    <x v="0"/>
    <s v="12"/>
    <s v="12003"/>
    <s v="Sueldos del Grupo C1."/>
    <n v="10824"/>
    <n v="0"/>
    <n v="10824"/>
    <n v="0"/>
    <n v="0"/>
    <n v="0"/>
    <n v="0"/>
  </r>
  <r>
    <x v="0"/>
    <x v="5"/>
    <x v="5"/>
    <x v="0"/>
    <s v="12"/>
    <s v="12004"/>
    <s v="Sueldos del Grupo C2."/>
    <n v="9175"/>
    <n v="0"/>
    <n v="9175"/>
    <n v="10600"/>
    <n v="10600"/>
    <n v="4587.28"/>
    <n v="4587.28"/>
  </r>
  <r>
    <x v="0"/>
    <x v="5"/>
    <x v="5"/>
    <x v="0"/>
    <s v="12"/>
    <s v="12006"/>
    <s v="Trienios."/>
    <n v="824"/>
    <n v="0"/>
    <n v="824"/>
    <n v="1310"/>
    <n v="1310"/>
    <n v="549.12"/>
    <n v="549.12"/>
  </r>
  <r>
    <x v="0"/>
    <x v="5"/>
    <x v="5"/>
    <x v="0"/>
    <s v="12"/>
    <s v="12100"/>
    <s v="Complemento de destino."/>
    <n v="11417"/>
    <n v="0"/>
    <n v="11417"/>
    <n v="6000"/>
    <n v="6000"/>
    <n v="2338.14"/>
    <n v="2338.14"/>
  </r>
  <r>
    <x v="0"/>
    <x v="5"/>
    <x v="5"/>
    <x v="0"/>
    <s v="12"/>
    <s v="12101"/>
    <s v="Complemento específico."/>
    <n v="24650"/>
    <n v="0"/>
    <n v="24650"/>
    <n v="12440"/>
    <n v="12440"/>
    <n v="5656.35"/>
    <n v="5656.35"/>
  </r>
  <r>
    <x v="0"/>
    <x v="5"/>
    <x v="5"/>
    <x v="0"/>
    <s v="12"/>
    <s v="12103"/>
    <s v="Otros complementos."/>
    <n v="888"/>
    <n v="0"/>
    <n v="888"/>
    <n v="1500"/>
    <n v="1500"/>
    <n v="596.91999999999996"/>
    <n v="596.91999999999996"/>
  </r>
  <r>
    <x v="0"/>
    <x v="5"/>
    <x v="5"/>
    <x v="0"/>
    <s v="13"/>
    <s v="13000"/>
    <s v="Retribuciones básicas."/>
    <n v="39362"/>
    <n v="0"/>
    <n v="39362"/>
    <n v="47500"/>
    <n v="47500"/>
    <n v="26759.22"/>
    <n v="26759.22"/>
  </r>
  <r>
    <x v="0"/>
    <x v="5"/>
    <x v="5"/>
    <x v="0"/>
    <s v="13"/>
    <s v="13002"/>
    <s v="Otras remuneraciones."/>
    <n v="52346"/>
    <n v="0"/>
    <n v="52346"/>
    <n v="57420"/>
    <n v="57420"/>
    <n v="29903.07"/>
    <n v="29903.07"/>
  </r>
  <r>
    <x v="0"/>
    <x v="5"/>
    <x v="5"/>
    <x v="0"/>
    <s v="13"/>
    <s v="131"/>
    <s v="Laboral temporal."/>
    <n v="40212"/>
    <n v="0"/>
    <n v="40212"/>
    <n v="0"/>
    <n v="0"/>
    <n v="0"/>
    <n v="0"/>
  </r>
  <r>
    <x v="0"/>
    <x v="5"/>
    <x v="5"/>
    <x v="0"/>
    <s v="15"/>
    <s v="150"/>
    <s v="Productividad."/>
    <n v="2360"/>
    <n v="0"/>
    <n v="2360"/>
    <n v="700"/>
    <n v="700"/>
    <n v="612.5"/>
    <n v="612.5"/>
  </r>
  <r>
    <x v="0"/>
    <x v="5"/>
    <x v="5"/>
    <x v="1"/>
    <s v="20"/>
    <s v="203"/>
    <s v="Arrendamientos de maquinaria, instalaciones y utillaje."/>
    <n v="246000"/>
    <n v="-20000"/>
    <n v="226000"/>
    <n v="107836.8"/>
    <n v="56397.27"/>
    <n v="1866.96"/>
    <n v="1866.96"/>
  </r>
  <r>
    <x v="0"/>
    <x v="5"/>
    <x v="5"/>
    <x v="1"/>
    <s v="20"/>
    <s v="205"/>
    <s v="Arrendamientos de mobiliario y enseres."/>
    <n v="0"/>
    <n v="0"/>
    <n v="0"/>
    <n v="1815"/>
    <n v="1815"/>
    <n v="0"/>
    <n v="0"/>
  </r>
  <r>
    <x v="0"/>
    <x v="5"/>
    <x v="5"/>
    <x v="1"/>
    <s v="20"/>
    <s v="208"/>
    <s v="Arrendamientos de otro inmovilizado material."/>
    <n v="0"/>
    <n v="0"/>
    <n v="0"/>
    <n v="822.8"/>
    <n v="822.8"/>
    <n v="0"/>
    <n v="0"/>
  </r>
  <r>
    <x v="0"/>
    <x v="5"/>
    <x v="5"/>
    <x v="1"/>
    <s v="22"/>
    <s v="22199"/>
    <s v="Otros suministros."/>
    <n v="6000"/>
    <n v="0"/>
    <n v="6000"/>
    <n v="67.41"/>
    <n v="67.41"/>
    <n v="58.69"/>
    <n v="58.69"/>
  </r>
  <r>
    <x v="0"/>
    <x v="5"/>
    <x v="5"/>
    <x v="1"/>
    <s v="22"/>
    <s v="22203"/>
    <s v="Informáticas."/>
    <n v="0"/>
    <n v="0"/>
    <n v="0"/>
    <n v="6640.48"/>
    <n v="6640.48"/>
    <n v="0"/>
    <n v="0"/>
  </r>
  <r>
    <x v="0"/>
    <x v="5"/>
    <x v="5"/>
    <x v="1"/>
    <s v="22"/>
    <s v="223"/>
    <s v="Transportes."/>
    <n v="4000"/>
    <n v="0"/>
    <n v="4000"/>
    <n v="0"/>
    <n v="0"/>
    <n v="0"/>
    <n v="0"/>
  </r>
  <r>
    <x v="0"/>
    <x v="5"/>
    <x v="5"/>
    <x v="1"/>
    <s v="22"/>
    <s v="224"/>
    <s v="Primas de seguros."/>
    <n v="4000"/>
    <n v="0"/>
    <n v="4000"/>
    <n v="0"/>
    <n v="0"/>
    <n v="0"/>
    <n v="0"/>
  </r>
  <r>
    <x v="0"/>
    <x v="5"/>
    <x v="5"/>
    <x v="1"/>
    <s v="22"/>
    <s v="22601"/>
    <s v="Atenciones protocolarias y representativas."/>
    <n v="1000"/>
    <n v="0"/>
    <n v="1000"/>
    <n v="0"/>
    <n v="0"/>
    <n v="0"/>
    <n v="0"/>
  </r>
  <r>
    <x v="0"/>
    <x v="5"/>
    <x v="5"/>
    <x v="1"/>
    <s v="22"/>
    <s v="22602"/>
    <s v="Publicidad y propaganda."/>
    <n v="20000"/>
    <n v="0"/>
    <n v="20000"/>
    <n v="4788.2700000000004"/>
    <n v="4788.2700000000004"/>
    <n v="856.16"/>
    <n v="856.16"/>
  </r>
  <r>
    <x v="0"/>
    <x v="5"/>
    <x v="5"/>
    <x v="1"/>
    <s v="22"/>
    <s v="22606"/>
    <s v="Reuniones, conferencias y cursos."/>
    <n v="6000"/>
    <n v="0"/>
    <n v="6000"/>
    <n v="5525"/>
    <n v="5525"/>
    <n v="5525"/>
    <n v="5525"/>
  </r>
  <r>
    <x v="0"/>
    <x v="5"/>
    <x v="5"/>
    <x v="1"/>
    <s v="22"/>
    <s v="22609"/>
    <s v="Actividades culturales y deportivas"/>
    <n v="1305100"/>
    <n v="100000"/>
    <n v="1405100"/>
    <n v="522931.81"/>
    <n v="464598.21"/>
    <n v="166364.70000000001"/>
    <n v="166364.70000000001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25000"/>
    <n v="0"/>
    <n v="25000"/>
    <n v="9261.2800000000007"/>
    <n v="9261.2800000000007"/>
    <n v="6916.87"/>
    <n v="6916.87"/>
  </r>
  <r>
    <x v="0"/>
    <x v="5"/>
    <x v="5"/>
    <x v="1"/>
    <s v="22"/>
    <s v="22700"/>
    <s v="Limpieza y aseo."/>
    <n v="0"/>
    <n v="0"/>
    <n v="0"/>
    <n v="0"/>
    <n v="0"/>
    <n v="0"/>
    <n v="0"/>
  </r>
  <r>
    <x v="0"/>
    <x v="5"/>
    <x v="5"/>
    <x v="1"/>
    <s v="22"/>
    <s v="22701"/>
    <s v="Seguridad."/>
    <n v="0"/>
    <n v="0"/>
    <n v="0"/>
    <n v="0"/>
    <n v="0"/>
    <n v="0"/>
    <n v="0"/>
  </r>
  <r>
    <x v="0"/>
    <x v="5"/>
    <x v="5"/>
    <x v="1"/>
    <s v="22"/>
    <s v="22706"/>
    <s v="Estudios y trabajos técnicos."/>
    <n v="0"/>
    <n v="0"/>
    <n v="0"/>
    <n v="0"/>
    <n v="0"/>
    <n v="0"/>
    <n v="0"/>
  </r>
  <r>
    <x v="0"/>
    <x v="5"/>
    <x v="5"/>
    <x v="1"/>
    <s v="22"/>
    <s v="22799"/>
    <s v="Otros trabajos realizados por otras empresas y profes."/>
    <n v="508000"/>
    <n v="0"/>
    <n v="508000"/>
    <n v="379761.75"/>
    <n v="274762.3"/>
    <n v="166058.45000000001"/>
    <n v="166058.45000000001"/>
  </r>
  <r>
    <x v="0"/>
    <x v="5"/>
    <x v="5"/>
    <x v="5"/>
    <s v="47"/>
    <s v="479"/>
    <s v="Otras subvenciones a Empresas privadas."/>
    <n v="0"/>
    <n v="250000"/>
    <n v="250000"/>
    <n v="0"/>
    <n v="0"/>
    <n v="0"/>
    <n v="0"/>
  </r>
  <r>
    <x v="0"/>
    <x v="5"/>
    <x v="5"/>
    <x v="5"/>
    <s v="48"/>
    <s v="481"/>
    <s v="Premios, becas, etc."/>
    <n v="16000"/>
    <n v="4350"/>
    <n v="20350"/>
    <n v="4350"/>
    <n v="4350"/>
    <n v="4350"/>
    <n v="4350"/>
  </r>
  <r>
    <x v="0"/>
    <x v="5"/>
    <x v="5"/>
    <x v="5"/>
    <s v="48"/>
    <s v="489"/>
    <s v="Otras transf. a Familias e Instituciones sin fines de lucro."/>
    <n v="241000"/>
    <n v="0"/>
    <n v="241000"/>
    <n v="35000"/>
    <n v="35000"/>
    <n v="35000"/>
    <n v="35000"/>
  </r>
  <r>
    <x v="0"/>
    <x v="5"/>
    <x v="5"/>
    <x v="2"/>
    <s v="62"/>
    <s v="623"/>
    <s v="Maquinaria, instalaciones técnicas y utillaje."/>
    <n v="15000"/>
    <n v="0"/>
    <n v="15000"/>
    <n v="0"/>
    <n v="0"/>
    <n v="0"/>
    <n v="0"/>
  </r>
  <r>
    <x v="0"/>
    <x v="5"/>
    <x v="5"/>
    <x v="2"/>
    <s v="62"/>
    <s v="629"/>
    <s v="Otras inv nuevas asoc al funcionam operativo de los serv"/>
    <n v="0"/>
    <n v="0"/>
    <n v="0"/>
    <n v="14520"/>
    <n v="14520"/>
    <n v="0"/>
    <n v="0"/>
  </r>
  <r>
    <x v="0"/>
    <x v="5"/>
    <x v="5"/>
    <x v="2"/>
    <s v="63"/>
    <s v="632"/>
    <s v="Edificios y otras construcciones."/>
    <n v="10000"/>
    <n v="0"/>
    <n v="10000"/>
    <n v="0"/>
    <n v="0"/>
    <n v="0"/>
    <n v="0"/>
  </r>
  <r>
    <x v="0"/>
    <x v="5"/>
    <x v="5"/>
    <x v="2"/>
    <s v="63"/>
    <s v="633"/>
    <s v="Maquinaria, instalaciones técnicas y utillaje. Reposición"/>
    <n v="0"/>
    <n v="0"/>
    <n v="0"/>
    <n v="4940.43"/>
    <n v="4940.43"/>
    <n v="0"/>
    <n v="0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0824"/>
    <n v="0"/>
    <n v="10824"/>
    <n v="12100"/>
    <n v="12100"/>
    <n v="5411.95"/>
    <n v="5411.95"/>
  </r>
  <r>
    <x v="0"/>
    <x v="6"/>
    <x v="6"/>
    <x v="0"/>
    <s v="12"/>
    <s v="12006"/>
    <s v="Trienios."/>
    <n v="3167"/>
    <n v="0"/>
    <n v="3167"/>
    <n v="4900"/>
    <n v="4900"/>
    <n v="1782.09"/>
    <n v="1782.09"/>
  </r>
  <r>
    <x v="0"/>
    <x v="6"/>
    <x v="6"/>
    <x v="0"/>
    <s v="12"/>
    <s v="12100"/>
    <s v="Complemento de destino."/>
    <n v="6741"/>
    <n v="0"/>
    <n v="6741"/>
    <n v="7500"/>
    <n v="7500"/>
    <n v="3370.36"/>
    <n v="3370.36"/>
  </r>
  <r>
    <x v="0"/>
    <x v="6"/>
    <x v="6"/>
    <x v="0"/>
    <s v="12"/>
    <s v="12101"/>
    <s v="Complemento específico."/>
    <n v="13339"/>
    <n v="0"/>
    <n v="13339"/>
    <n v="15000"/>
    <n v="15000"/>
    <n v="6670.58"/>
    <n v="6670.58"/>
  </r>
  <r>
    <x v="0"/>
    <x v="6"/>
    <x v="6"/>
    <x v="0"/>
    <s v="12"/>
    <s v="12103"/>
    <s v="Otros complementos."/>
    <n v="1489"/>
    <n v="0"/>
    <n v="1489"/>
    <n v="2160"/>
    <n v="2160"/>
    <n v="836.82"/>
    <n v="836.82"/>
  </r>
  <r>
    <x v="0"/>
    <x v="6"/>
    <x v="6"/>
    <x v="0"/>
    <s v="13"/>
    <s v="13000"/>
    <s v="Retribuciones básicas."/>
    <n v="87614"/>
    <n v="0"/>
    <n v="87614"/>
    <n v="128300"/>
    <n v="128300"/>
    <n v="63093.19"/>
    <n v="63093.19"/>
  </r>
  <r>
    <x v="0"/>
    <x v="6"/>
    <x v="6"/>
    <x v="0"/>
    <s v="13"/>
    <s v="13002"/>
    <s v="Otras remuneraciones."/>
    <n v="77575"/>
    <n v="0"/>
    <n v="77575"/>
    <n v="100000"/>
    <n v="100000"/>
    <n v="41948.63"/>
    <n v="41948.63"/>
  </r>
  <r>
    <x v="0"/>
    <x v="6"/>
    <x v="6"/>
    <x v="0"/>
    <s v="13"/>
    <s v="131"/>
    <s v="Laboral temporal."/>
    <n v="70387"/>
    <n v="0"/>
    <n v="70387"/>
    <n v="31000"/>
    <n v="31000"/>
    <n v="9734.41"/>
    <n v="9734.41"/>
  </r>
  <r>
    <x v="0"/>
    <x v="6"/>
    <x v="6"/>
    <x v="0"/>
    <s v="15"/>
    <s v="150"/>
    <s v="Productividad."/>
    <n v="225"/>
    <n v="0"/>
    <n v="225"/>
    <n v="1000"/>
    <n v="1000"/>
    <n v="900"/>
    <n v="900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0"/>
    <n v="0"/>
    <n v="0"/>
    <n v="0"/>
    <n v="0"/>
    <n v="0"/>
    <n v="0"/>
  </r>
  <r>
    <x v="0"/>
    <x v="6"/>
    <x v="6"/>
    <x v="1"/>
    <s v="20"/>
    <s v="203"/>
    <s v="Arrendamientos de maquinaria, instalaciones y utillaje."/>
    <n v="0"/>
    <n v="0"/>
    <n v="0"/>
    <n v="4598"/>
    <n v="4598"/>
    <n v="943.65"/>
    <n v="943.65"/>
  </r>
  <r>
    <x v="0"/>
    <x v="6"/>
    <x v="6"/>
    <x v="1"/>
    <s v="20"/>
    <s v="208"/>
    <s v="Arrendamientos de otro inmovilizado material."/>
    <n v="130000"/>
    <n v="150000"/>
    <n v="280000"/>
    <n v="0"/>
    <n v="0"/>
    <n v="0"/>
    <n v="0"/>
  </r>
  <r>
    <x v="0"/>
    <x v="6"/>
    <x v="6"/>
    <x v="1"/>
    <s v="21"/>
    <s v="213"/>
    <s v="Reparación de maquinaria, instalaciones técnicas y utillaje."/>
    <n v="2000"/>
    <n v="0"/>
    <n v="2000"/>
    <n v="0"/>
    <n v="0"/>
    <n v="0"/>
    <n v="0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3000"/>
    <n v="3000"/>
    <n v="307.38"/>
    <n v="307.38"/>
  </r>
  <r>
    <x v="0"/>
    <x v="6"/>
    <x v="6"/>
    <x v="1"/>
    <s v="22"/>
    <s v="22001"/>
    <s v="Prensa, revistas, libros y otras publicaciones."/>
    <n v="4000"/>
    <n v="0"/>
    <n v="4000"/>
    <n v="1644.57"/>
    <n v="1644.57"/>
    <n v="1224.57"/>
    <n v="1224.57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18150"/>
    <n v="18150"/>
    <n v="0"/>
    <n v="0"/>
  </r>
  <r>
    <x v="0"/>
    <x v="6"/>
    <x v="6"/>
    <x v="1"/>
    <s v="22"/>
    <s v="22200"/>
    <s v="Servicios de Telecomunicaciones."/>
    <n v="3500"/>
    <n v="0"/>
    <n v="3500"/>
    <n v="3230.51"/>
    <n v="3230.51"/>
    <n v="1096.67"/>
    <n v="1096.67"/>
  </r>
  <r>
    <x v="0"/>
    <x v="6"/>
    <x v="6"/>
    <x v="1"/>
    <s v="22"/>
    <s v="22201"/>
    <s v="Postales."/>
    <n v="4000"/>
    <n v="0"/>
    <n v="4000"/>
    <n v="0"/>
    <n v="0"/>
    <n v="0"/>
    <n v="0"/>
  </r>
  <r>
    <x v="0"/>
    <x v="6"/>
    <x v="6"/>
    <x v="1"/>
    <s v="22"/>
    <s v="22203"/>
    <s v="Informáticas."/>
    <n v="1400"/>
    <n v="0"/>
    <n v="1400"/>
    <n v="13028.8"/>
    <n v="13028.8"/>
    <n v="13028.8"/>
    <n v="13028.8"/>
  </r>
  <r>
    <x v="0"/>
    <x v="6"/>
    <x v="6"/>
    <x v="1"/>
    <s v="22"/>
    <s v="223"/>
    <s v="Transportes."/>
    <n v="14000"/>
    <n v="0"/>
    <n v="14000"/>
    <n v="12000"/>
    <n v="12000"/>
    <n v="0"/>
    <n v="0"/>
  </r>
  <r>
    <x v="0"/>
    <x v="6"/>
    <x v="6"/>
    <x v="1"/>
    <s v="22"/>
    <s v="224"/>
    <s v="Primas de seguros."/>
    <n v="0"/>
    <n v="0"/>
    <n v="0"/>
    <n v="0"/>
    <n v="0"/>
    <n v="0"/>
    <n v="0"/>
  </r>
  <r>
    <x v="0"/>
    <x v="6"/>
    <x v="6"/>
    <x v="1"/>
    <s v="22"/>
    <s v="22601"/>
    <s v="Atenciones protocolarias y representativas."/>
    <n v="215000"/>
    <n v="0"/>
    <n v="215000"/>
    <n v="229900"/>
    <n v="229900"/>
    <n v="553.63"/>
    <n v="553.63"/>
  </r>
  <r>
    <x v="0"/>
    <x v="6"/>
    <x v="6"/>
    <x v="1"/>
    <s v="22"/>
    <s v="22602"/>
    <s v="Publicidad y propaganda."/>
    <n v="20000"/>
    <n v="0"/>
    <n v="20000"/>
    <n v="38720"/>
    <n v="38720"/>
    <n v="11374"/>
    <n v="11374"/>
  </r>
  <r>
    <x v="0"/>
    <x v="6"/>
    <x v="6"/>
    <x v="1"/>
    <s v="22"/>
    <s v="22606"/>
    <s v="Reuniones, conferencias y cursos."/>
    <n v="15000"/>
    <n v="0"/>
    <n v="15000"/>
    <n v="0"/>
    <n v="0"/>
    <n v="0"/>
    <n v="0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0"/>
    <n v="370000"/>
    <n v="370000"/>
    <n v="108900"/>
    <n v="0"/>
    <n v="0"/>
    <n v="0"/>
  </r>
  <r>
    <x v="0"/>
    <x v="6"/>
    <x v="6"/>
    <x v="1"/>
    <s v="22"/>
    <s v="22699"/>
    <s v="Otros gastos diversos"/>
    <n v="50000"/>
    <n v="0"/>
    <n v="50000"/>
    <n v="5277.75"/>
    <n v="5277.75"/>
    <n v="1073.6300000000001"/>
    <n v="1073.6300000000001"/>
  </r>
  <r>
    <x v="0"/>
    <x v="6"/>
    <x v="6"/>
    <x v="1"/>
    <s v="22"/>
    <s v="22700"/>
    <s v="Limpieza y aseo."/>
    <n v="13000"/>
    <n v="0"/>
    <n v="13000"/>
    <n v="14107.82"/>
    <n v="14107.82"/>
    <n v="6551.42"/>
    <n v="6551.42"/>
  </r>
  <r>
    <x v="0"/>
    <x v="6"/>
    <x v="6"/>
    <x v="1"/>
    <s v="22"/>
    <s v="22701"/>
    <s v="Seguridad."/>
    <n v="0"/>
    <n v="0"/>
    <n v="0"/>
    <n v="0"/>
    <n v="0"/>
    <n v="0"/>
    <n v="0"/>
  </r>
  <r>
    <x v="0"/>
    <x v="6"/>
    <x v="6"/>
    <x v="1"/>
    <s v="22"/>
    <s v="22706"/>
    <s v="Estudios y trabajos técnicos."/>
    <n v="5000"/>
    <n v="0"/>
    <n v="5000"/>
    <n v="22560"/>
    <n v="22560"/>
    <n v="1049.98"/>
    <n v="1049.98"/>
  </r>
  <r>
    <x v="0"/>
    <x v="6"/>
    <x v="6"/>
    <x v="1"/>
    <s v="22"/>
    <s v="22799"/>
    <s v="Otros trabajos realizados por otras empresas y profes."/>
    <n v="1277830"/>
    <n v="330000"/>
    <n v="1607830"/>
    <n v="1330604.17"/>
    <n v="1313734.3500000001"/>
    <n v="272567.26"/>
    <n v="272567.26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5"/>
    <s v="48"/>
    <s v="481"/>
    <s v="Premios, becas, etc."/>
    <n v="213000"/>
    <n v="1000"/>
    <n v="214000"/>
    <n v="0"/>
    <n v="0"/>
    <n v="0"/>
    <n v="0"/>
  </r>
  <r>
    <x v="0"/>
    <x v="6"/>
    <x v="6"/>
    <x v="2"/>
    <s v="62"/>
    <s v="623"/>
    <s v="Maquinaria, instalaciones técnicas y utillaje."/>
    <n v="1000"/>
    <n v="0"/>
    <n v="1000"/>
    <n v="0"/>
    <n v="0"/>
    <n v="0"/>
    <n v="0"/>
  </r>
  <r>
    <x v="0"/>
    <x v="6"/>
    <x v="6"/>
    <x v="2"/>
    <s v="62"/>
    <s v="625"/>
    <s v="Mobiliario."/>
    <n v="15000"/>
    <n v="40000"/>
    <n v="55000"/>
    <n v="0"/>
    <n v="0"/>
    <n v="0"/>
    <n v="0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4"/>
    <s v="640"/>
    <s v="Gastos en inversiones de carácter inmaterial."/>
    <n v="5377"/>
    <n v="0"/>
    <n v="5377"/>
    <n v="5376.24"/>
    <n v="5376.24"/>
    <n v="0"/>
    <n v="0"/>
  </r>
  <r>
    <x v="0"/>
    <x v="6"/>
    <x v="6"/>
    <x v="2"/>
    <s v="64"/>
    <s v="641"/>
    <s v="Gastos en aplicaciones informáticas."/>
    <n v="12000"/>
    <n v="0"/>
    <n v="12000"/>
    <n v="0"/>
    <n v="0"/>
    <n v="0"/>
    <n v="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3"/>
    <s v="Arrendamientos de maquinaria, instalaciones y utillaje."/>
    <n v="91000"/>
    <n v="55000"/>
    <n v="146000"/>
    <n v="116500"/>
    <n v="68244"/>
    <n v="23876.93"/>
    <n v="23876.93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3229.05"/>
    <n v="3229.05"/>
    <n v="3229.05"/>
    <n v="3229.05"/>
  </r>
  <r>
    <x v="0"/>
    <x v="7"/>
    <x v="7"/>
    <x v="1"/>
    <s v="22"/>
    <s v="22609"/>
    <s v="Actividades culturales y deportivas"/>
    <n v="1338900"/>
    <n v="0"/>
    <n v="1338900"/>
    <n v="389166.96"/>
    <n v="301666.56"/>
    <n v="67503.240000000005"/>
    <n v="67503.240000000005"/>
  </r>
  <r>
    <x v="0"/>
    <x v="7"/>
    <x v="7"/>
    <x v="1"/>
    <s v="22"/>
    <s v="22699"/>
    <s v="Otros gastos diversos"/>
    <n v="500"/>
    <n v="0"/>
    <n v="500"/>
    <n v="791.97"/>
    <n v="791.97"/>
    <n v="791.97"/>
    <n v="791.97"/>
  </r>
  <r>
    <x v="0"/>
    <x v="7"/>
    <x v="7"/>
    <x v="1"/>
    <s v="22"/>
    <s v="22700"/>
    <s v="Limpieza y aseo."/>
    <n v="0"/>
    <n v="0"/>
    <n v="0"/>
    <n v="728"/>
    <n v="728"/>
    <n v="728"/>
    <n v="728"/>
  </r>
  <r>
    <x v="0"/>
    <x v="7"/>
    <x v="7"/>
    <x v="1"/>
    <s v="22"/>
    <s v="22701"/>
    <s v="Seguridad."/>
    <n v="0"/>
    <n v="0"/>
    <n v="0"/>
    <n v="3567"/>
    <n v="3567"/>
    <n v="3566.48"/>
    <n v="3566.48"/>
  </r>
  <r>
    <x v="0"/>
    <x v="7"/>
    <x v="7"/>
    <x v="1"/>
    <s v="22"/>
    <s v="22799"/>
    <s v="Otros trabajos realizados por otras empresas y profes."/>
    <n v="111000"/>
    <n v="0"/>
    <n v="111000"/>
    <n v="73703.820000000007"/>
    <n v="73703.820000000007"/>
    <n v="10486.78"/>
    <n v="10486.78"/>
  </r>
  <r>
    <x v="0"/>
    <x v="7"/>
    <x v="7"/>
    <x v="5"/>
    <s v="47"/>
    <s v="479"/>
    <s v="Otras subvenciones a Empresas privadas."/>
    <n v="86000"/>
    <n v="0"/>
    <n v="86000"/>
    <n v="0"/>
    <n v="0"/>
    <n v="0"/>
    <n v="0"/>
  </r>
  <r>
    <x v="0"/>
    <x v="7"/>
    <x v="7"/>
    <x v="5"/>
    <s v="48"/>
    <s v="481"/>
    <s v="Premios, becas, etc."/>
    <n v="8000"/>
    <n v="-4350"/>
    <n v="365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5"/>
        <item x="4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0.5" style="1" customWidth="1"/>
    <col min="7" max="9" width="11.398437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4" t="s">
        <v>197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2" x14ac:dyDescent="0.35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85</v>
      </c>
      <c r="I3" s="18" t="s">
        <v>86</v>
      </c>
      <c r="J3" s="18" t="s">
        <v>17</v>
      </c>
      <c r="K3" s="18" t="s">
        <v>18</v>
      </c>
      <c r="L3" s="18" t="s">
        <v>20</v>
      </c>
    </row>
    <row r="4" spans="1:12" x14ac:dyDescent="0.3">
      <c r="A4" s="14">
        <v>9</v>
      </c>
      <c r="B4" s="14">
        <v>3302</v>
      </c>
      <c r="C4" s="14" t="s">
        <v>93</v>
      </c>
      <c r="D4" s="14" t="s">
        <v>12</v>
      </c>
      <c r="E4" s="16">
        <v>1660057</v>
      </c>
      <c r="F4" s="16">
        <v>0</v>
      </c>
      <c r="G4" s="16">
        <v>1660057</v>
      </c>
      <c r="H4" s="16">
        <v>1131001.26</v>
      </c>
      <c r="I4" s="16">
        <v>1131001.26</v>
      </c>
      <c r="J4" s="16">
        <v>634179.7699999999</v>
      </c>
      <c r="K4" s="16">
        <v>634179.7699999999</v>
      </c>
      <c r="L4" s="17">
        <v>0.38202288837070048</v>
      </c>
    </row>
    <row r="5" spans="1:12" x14ac:dyDescent="0.3">
      <c r="A5" s="14"/>
      <c r="B5" s="14"/>
      <c r="C5" s="14"/>
      <c r="D5" s="14" t="s">
        <v>21</v>
      </c>
      <c r="E5" s="16">
        <v>1503636</v>
      </c>
      <c r="F5" s="16">
        <v>44100</v>
      </c>
      <c r="G5" s="16">
        <v>1547736</v>
      </c>
      <c r="H5" s="16">
        <v>1264101.76</v>
      </c>
      <c r="I5" s="16">
        <v>1257988.28</v>
      </c>
      <c r="J5" s="16">
        <v>323523.76</v>
      </c>
      <c r="K5" s="16">
        <v>323422.49000000005</v>
      </c>
      <c r="L5" s="17">
        <v>0.20903032558524193</v>
      </c>
    </row>
    <row r="6" spans="1:12" x14ac:dyDescent="0.3">
      <c r="A6" s="14"/>
      <c r="B6" s="14"/>
      <c r="C6" s="14"/>
      <c r="D6" s="14" t="s">
        <v>24</v>
      </c>
      <c r="E6" s="16">
        <v>44206</v>
      </c>
      <c r="F6" s="16">
        <v>55000</v>
      </c>
      <c r="G6" s="16">
        <v>99206</v>
      </c>
      <c r="H6" s="16">
        <v>28418.829999999998</v>
      </c>
      <c r="I6" s="16">
        <v>28418.829999999998</v>
      </c>
      <c r="J6" s="16">
        <v>19322.5</v>
      </c>
      <c r="K6" s="16">
        <v>19322.5</v>
      </c>
      <c r="L6" s="17">
        <v>0.19477148559562929</v>
      </c>
    </row>
    <row r="7" spans="1:12" x14ac:dyDescent="0.3">
      <c r="A7" s="14"/>
      <c r="B7" s="14"/>
      <c r="C7" s="14"/>
      <c r="D7" s="14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3">
      <c r="A8" s="14"/>
      <c r="B8" s="14"/>
      <c r="C8" s="14" t="s">
        <v>102</v>
      </c>
      <c r="D8" s="14"/>
      <c r="E8" s="16">
        <v>3229399</v>
      </c>
      <c r="F8" s="16">
        <v>99100</v>
      </c>
      <c r="G8" s="16">
        <v>3328499</v>
      </c>
      <c r="H8" s="16">
        <v>2423521.85</v>
      </c>
      <c r="I8" s="16">
        <v>2417408.37</v>
      </c>
      <c r="J8" s="16">
        <v>977026.02999999991</v>
      </c>
      <c r="K8" s="16">
        <v>976924.76</v>
      </c>
      <c r="L8" s="17">
        <v>0.29353352066502053</v>
      </c>
    </row>
    <row r="9" spans="1:12" x14ac:dyDescent="0.3">
      <c r="A9" s="14"/>
      <c r="B9" s="14" t="s">
        <v>103</v>
      </c>
      <c r="C9" s="14"/>
      <c r="D9" s="14"/>
      <c r="E9" s="16">
        <v>3229399</v>
      </c>
      <c r="F9" s="16">
        <v>99100</v>
      </c>
      <c r="G9" s="16">
        <v>3328499</v>
      </c>
      <c r="H9" s="16">
        <v>2423521.85</v>
      </c>
      <c r="I9" s="16">
        <v>2417408.37</v>
      </c>
      <c r="J9" s="16">
        <v>977026.02999999991</v>
      </c>
      <c r="K9" s="16">
        <v>976924.76</v>
      </c>
      <c r="L9" s="17">
        <v>0.29353352066502053</v>
      </c>
    </row>
    <row r="10" spans="1:12" x14ac:dyDescent="0.3">
      <c r="A10" s="14"/>
      <c r="B10" s="14">
        <v>3330</v>
      </c>
      <c r="C10" s="14" t="s">
        <v>94</v>
      </c>
      <c r="D10" s="14" t="s">
        <v>12</v>
      </c>
      <c r="E10" s="16">
        <v>342907</v>
      </c>
      <c r="F10" s="16">
        <v>0</v>
      </c>
      <c r="G10" s="16">
        <v>342907</v>
      </c>
      <c r="H10" s="16">
        <v>372157.5</v>
      </c>
      <c r="I10" s="16">
        <v>372157.5</v>
      </c>
      <c r="J10" s="16">
        <v>156837.91999999998</v>
      </c>
      <c r="K10" s="16">
        <v>156837.91999999998</v>
      </c>
      <c r="L10" s="17">
        <v>0.45737742303306722</v>
      </c>
    </row>
    <row r="11" spans="1:12" x14ac:dyDescent="0.3">
      <c r="A11" s="14"/>
      <c r="B11" s="14"/>
      <c r="C11" s="14"/>
      <c r="D11" s="14" t="s">
        <v>21</v>
      </c>
      <c r="E11" s="16">
        <v>2597846</v>
      </c>
      <c r="F11" s="16">
        <v>179000</v>
      </c>
      <c r="G11" s="16">
        <v>2776846</v>
      </c>
      <c r="H11" s="16">
        <v>1846586.6800000002</v>
      </c>
      <c r="I11" s="16">
        <v>1846586.6800000002</v>
      </c>
      <c r="J11" s="16">
        <v>1112953.0899999999</v>
      </c>
      <c r="K11" s="16">
        <v>1110580.5</v>
      </c>
      <c r="L11" s="17">
        <v>0.40079755593216182</v>
      </c>
    </row>
    <row r="12" spans="1:12" x14ac:dyDescent="0.3">
      <c r="A12" s="14"/>
      <c r="B12" s="14"/>
      <c r="C12" s="14"/>
      <c r="D12" s="14" t="s">
        <v>24</v>
      </c>
      <c r="E12" s="16">
        <v>45000</v>
      </c>
      <c r="F12" s="16">
        <v>50000</v>
      </c>
      <c r="G12" s="16">
        <v>95000</v>
      </c>
      <c r="H12" s="16">
        <v>5740.65</v>
      </c>
      <c r="I12" s="16">
        <v>5740.65</v>
      </c>
      <c r="J12" s="16">
        <v>3390.79</v>
      </c>
      <c r="K12" s="16">
        <v>3390.79</v>
      </c>
      <c r="L12" s="17">
        <v>3.5692526315789473E-2</v>
      </c>
    </row>
    <row r="13" spans="1:12" x14ac:dyDescent="0.3">
      <c r="A13" s="14"/>
      <c r="B13" s="14"/>
      <c r="C13" s="14" t="s">
        <v>104</v>
      </c>
      <c r="D13" s="14"/>
      <c r="E13" s="16">
        <v>2985753</v>
      </c>
      <c r="F13" s="16">
        <v>229000</v>
      </c>
      <c r="G13" s="16">
        <v>3214753</v>
      </c>
      <c r="H13" s="16">
        <v>2224484.83</v>
      </c>
      <c r="I13" s="16">
        <v>2224484.83</v>
      </c>
      <c r="J13" s="16">
        <v>1273181.7999999998</v>
      </c>
      <c r="K13" s="16">
        <v>1270809.21</v>
      </c>
      <c r="L13" s="17">
        <v>0.39604342853090108</v>
      </c>
    </row>
    <row r="14" spans="1:12" x14ac:dyDescent="0.3">
      <c r="A14" s="14"/>
      <c r="B14" s="14" t="s">
        <v>105</v>
      </c>
      <c r="C14" s="14"/>
      <c r="D14" s="14"/>
      <c r="E14" s="16">
        <v>2985753</v>
      </c>
      <c r="F14" s="16">
        <v>229000</v>
      </c>
      <c r="G14" s="16">
        <v>3214753</v>
      </c>
      <c r="H14" s="16">
        <v>2224484.83</v>
      </c>
      <c r="I14" s="16">
        <v>2224484.83</v>
      </c>
      <c r="J14" s="16">
        <v>1273181.7999999998</v>
      </c>
      <c r="K14" s="16">
        <v>1270809.21</v>
      </c>
      <c r="L14" s="17">
        <v>0.39604342853090108</v>
      </c>
    </row>
    <row r="15" spans="1:12" x14ac:dyDescent="0.3">
      <c r="A15" s="14"/>
      <c r="B15" s="14">
        <v>3331</v>
      </c>
      <c r="C15" s="14" t="s">
        <v>95</v>
      </c>
      <c r="D15" s="14" t="s">
        <v>12</v>
      </c>
      <c r="E15" s="16">
        <v>97844</v>
      </c>
      <c r="F15" s="16">
        <v>0</v>
      </c>
      <c r="G15" s="16">
        <v>97844</v>
      </c>
      <c r="H15" s="16">
        <v>77000</v>
      </c>
      <c r="I15" s="16">
        <v>77000</v>
      </c>
      <c r="J15" s="16">
        <v>35010.69</v>
      </c>
      <c r="K15" s="16">
        <v>35010.69</v>
      </c>
      <c r="L15" s="17">
        <v>0.35782153223498631</v>
      </c>
    </row>
    <row r="16" spans="1:12" x14ac:dyDescent="0.3">
      <c r="A16" s="14"/>
      <c r="B16" s="14"/>
      <c r="C16" s="14"/>
      <c r="D16" s="14" t="s">
        <v>21</v>
      </c>
      <c r="E16" s="16">
        <v>712000</v>
      </c>
      <c r="F16" s="16">
        <v>0</v>
      </c>
      <c r="G16" s="16">
        <v>712000</v>
      </c>
      <c r="H16" s="16">
        <v>500046.84</v>
      </c>
      <c r="I16" s="16">
        <v>494691.1</v>
      </c>
      <c r="J16" s="16">
        <v>187982.69</v>
      </c>
      <c r="K16" s="16">
        <v>187982.69</v>
      </c>
      <c r="L16" s="17">
        <v>0.26402063202247189</v>
      </c>
    </row>
    <row r="17" spans="1:12" x14ac:dyDescent="0.3">
      <c r="A17" s="14"/>
      <c r="B17" s="14"/>
      <c r="C17" s="14"/>
      <c r="D17" s="14" t="s">
        <v>24</v>
      </c>
      <c r="E17" s="16">
        <v>6000</v>
      </c>
      <c r="F17" s="16">
        <v>130000</v>
      </c>
      <c r="G17" s="16">
        <v>136000</v>
      </c>
      <c r="H17" s="16">
        <v>5529.7</v>
      </c>
      <c r="I17" s="16">
        <v>5529.7</v>
      </c>
      <c r="J17" s="16">
        <v>5030.66</v>
      </c>
      <c r="K17" s="16">
        <v>5030.66</v>
      </c>
      <c r="L17" s="17">
        <v>3.699014705882353E-2</v>
      </c>
    </row>
    <row r="18" spans="1:12" x14ac:dyDescent="0.3">
      <c r="A18" s="14"/>
      <c r="B18" s="14"/>
      <c r="C18" s="14" t="s">
        <v>106</v>
      </c>
      <c r="D18" s="14"/>
      <c r="E18" s="16">
        <v>815844</v>
      </c>
      <c r="F18" s="16">
        <v>130000</v>
      </c>
      <c r="G18" s="16">
        <v>945844</v>
      </c>
      <c r="H18" s="16">
        <v>582576.54</v>
      </c>
      <c r="I18" s="16">
        <v>577220.79999999993</v>
      </c>
      <c r="J18" s="16">
        <v>228024.04</v>
      </c>
      <c r="K18" s="16">
        <v>228024.04</v>
      </c>
      <c r="L18" s="17">
        <v>0.24107996667526571</v>
      </c>
    </row>
    <row r="19" spans="1:12" x14ac:dyDescent="0.3">
      <c r="A19" s="14"/>
      <c r="B19" s="14" t="s">
        <v>107</v>
      </c>
      <c r="C19" s="14"/>
      <c r="D19" s="14"/>
      <c r="E19" s="16">
        <v>815844</v>
      </c>
      <c r="F19" s="16">
        <v>130000</v>
      </c>
      <c r="G19" s="16">
        <v>945844</v>
      </c>
      <c r="H19" s="16">
        <v>582576.54</v>
      </c>
      <c r="I19" s="16">
        <v>577220.79999999993</v>
      </c>
      <c r="J19" s="16">
        <v>228024.04</v>
      </c>
      <c r="K19" s="16">
        <v>228024.04</v>
      </c>
      <c r="L19" s="17">
        <v>0.24107996667526571</v>
      </c>
    </row>
    <row r="20" spans="1:12" x14ac:dyDescent="0.3">
      <c r="A20" s="14"/>
      <c r="B20" s="14">
        <v>3332</v>
      </c>
      <c r="C20" s="14" t="s">
        <v>96</v>
      </c>
      <c r="D20" s="14" t="s">
        <v>12</v>
      </c>
      <c r="E20" s="16">
        <v>296685</v>
      </c>
      <c r="F20" s="16">
        <v>0</v>
      </c>
      <c r="G20" s="16">
        <v>296685</v>
      </c>
      <c r="H20" s="16">
        <v>240125</v>
      </c>
      <c r="I20" s="16">
        <v>240125</v>
      </c>
      <c r="J20" s="16">
        <v>108000.12</v>
      </c>
      <c r="K20" s="16">
        <v>108000.12</v>
      </c>
      <c r="L20" s="17">
        <v>0.36402285252034983</v>
      </c>
    </row>
    <row r="21" spans="1:12" x14ac:dyDescent="0.3">
      <c r="A21" s="14"/>
      <c r="B21" s="14"/>
      <c r="C21" s="14"/>
      <c r="D21" s="14" t="s">
        <v>21</v>
      </c>
      <c r="E21" s="16">
        <v>1201673</v>
      </c>
      <c r="F21" s="16">
        <v>105000</v>
      </c>
      <c r="G21" s="16">
        <v>1306673</v>
      </c>
      <c r="H21" s="16">
        <v>1222630.4100000001</v>
      </c>
      <c r="I21" s="16">
        <v>1222630.4100000001</v>
      </c>
      <c r="J21" s="16">
        <v>501923.76</v>
      </c>
      <c r="K21" s="16">
        <v>501923.76</v>
      </c>
      <c r="L21" s="17">
        <v>0.38412346470769659</v>
      </c>
    </row>
    <row r="22" spans="1:12" x14ac:dyDescent="0.3">
      <c r="A22" s="14"/>
      <c r="B22" s="14"/>
      <c r="C22" s="14"/>
      <c r="D22" s="14" t="s">
        <v>25</v>
      </c>
      <c r="E22" s="16">
        <v>10417</v>
      </c>
      <c r="F22" s="16">
        <v>0</v>
      </c>
      <c r="G22" s="16">
        <v>10417</v>
      </c>
      <c r="H22" s="16">
        <v>0</v>
      </c>
      <c r="I22" s="16">
        <v>0</v>
      </c>
      <c r="J22" s="16">
        <v>0</v>
      </c>
      <c r="K22" s="16">
        <v>0</v>
      </c>
      <c r="L22" s="17">
        <v>0</v>
      </c>
    </row>
    <row r="23" spans="1:12" x14ac:dyDescent="0.3">
      <c r="A23" s="14"/>
      <c r="B23" s="14"/>
      <c r="C23" s="14"/>
      <c r="D23" s="14" t="s">
        <v>24</v>
      </c>
      <c r="E23" s="16">
        <v>20000</v>
      </c>
      <c r="F23" s="16">
        <v>160000</v>
      </c>
      <c r="G23" s="16">
        <v>180000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3">
      <c r="A24" s="14"/>
      <c r="B24" s="14"/>
      <c r="C24" s="14" t="s">
        <v>108</v>
      </c>
      <c r="D24" s="14"/>
      <c r="E24" s="16">
        <v>1528775</v>
      </c>
      <c r="F24" s="16">
        <v>265000</v>
      </c>
      <c r="G24" s="16">
        <v>1793775</v>
      </c>
      <c r="H24" s="16">
        <v>1462755.4100000001</v>
      </c>
      <c r="I24" s="16">
        <v>1462755.4100000001</v>
      </c>
      <c r="J24" s="16">
        <v>609923.88</v>
      </c>
      <c r="K24" s="16">
        <v>609923.88</v>
      </c>
      <c r="L24" s="17">
        <v>0.34002251118451304</v>
      </c>
    </row>
    <row r="25" spans="1:12" x14ac:dyDescent="0.3">
      <c r="A25" s="14"/>
      <c r="B25" s="14" t="s">
        <v>109</v>
      </c>
      <c r="C25" s="14"/>
      <c r="D25" s="14"/>
      <c r="E25" s="16">
        <v>1528775</v>
      </c>
      <c r="F25" s="16">
        <v>265000</v>
      </c>
      <c r="G25" s="16">
        <v>1793775</v>
      </c>
      <c r="H25" s="16">
        <v>1462755.4100000001</v>
      </c>
      <c r="I25" s="16">
        <v>1462755.4100000001</v>
      </c>
      <c r="J25" s="16">
        <v>609923.88</v>
      </c>
      <c r="K25" s="16">
        <v>609923.88</v>
      </c>
      <c r="L25" s="17">
        <v>0.34002251118451304</v>
      </c>
    </row>
    <row r="26" spans="1:12" x14ac:dyDescent="0.3">
      <c r="A26" s="14"/>
      <c r="B26" s="14">
        <v>3333</v>
      </c>
      <c r="C26" s="14" t="s">
        <v>97</v>
      </c>
      <c r="D26" s="14" t="s">
        <v>12</v>
      </c>
      <c r="E26" s="16">
        <v>267037</v>
      </c>
      <c r="F26" s="16">
        <v>0</v>
      </c>
      <c r="G26" s="16">
        <v>267037</v>
      </c>
      <c r="H26" s="16">
        <v>296850</v>
      </c>
      <c r="I26" s="16">
        <v>296850</v>
      </c>
      <c r="J26" s="16">
        <v>130004.28</v>
      </c>
      <c r="K26" s="16">
        <v>130004.28</v>
      </c>
      <c r="L26" s="17">
        <v>0.48683995101802374</v>
      </c>
    </row>
    <row r="27" spans="1:12" x14ac:dyDescent="0.3">
      <c r="A27" s="14"/>
      <c r="B27" s="14"/>
      <c r="C27" s="14"/>
      <c r="D27" s="14" t="s">
        <v>21</v>
      </c>
      <c r="E27" s="16">
        <v>1408630</v>
      </c>
      <c r="F27" s="16">
        <v>125000</v>
      </c>
      <c r="G27" s="16">
        <v>1533630</v>
      </c>
      <c r="H27" s="16">
        <v>1359399.52</v>
      </c>
      <c r="I27" s="16">
        <v>1328997.1200000001</v>
      </c>
      <c r="J27" s="16">
        <v>423341.29</v>
      </c>
      <c r="K27" s="16">
        <v>423341.29</v>
      </c>
      <c r="L27" s="17">
        <v>0.27603873815718261</v>
      </c>
    </row>
    <row r="28" spans="1:12" x14ac:dyDescent="0.3">
      <c r="A28" s="14"/>
      <c r="B28" s="14"/>
      <c r="C28" s="14"/>
      <c r="D28" s="14" t="s">
        <v>24</v>
      </c>
      <c r="E28" s="16">
        <v>16000</v>
      </c>
      <c r="F28" s="16">
        <v>25000</v>
      </c>
      <c r="G28" s="16">
        <v>41000</v>
      </c>
      <c r="H28" s="16">
        <v>2161.13</v>
      </c>
      <c r="I28" s="16">
        <v>2161.13</v>
      </c>
      <c r="J28" s="16">
        <v>2123.91</v>
      </c>
      <c r="K28" s="16">
        <v>2123.91</v>
      </c>
      <c r="L28" s="17">
        <v>5.1802682926829262E-2</v>
      </c>
    </row>
    <row r="29" spans="1:12" x14ac:dyDescent="0.3">
      <c r="A29" s="14"/>
      <c r="B29" s="14"/>
      <c r="C29" s="14" t="s">
        <v>110</v>
      </c>
      <c r="D29" s="14"/>
      <c r="E29" s="16">
        <v>1691667</v>
      </c>
      <c r="F29" s="16">
        <v>150000</v>
      </c>
      <c r="G29" s="16">
        <v>1841667</v>
      </c>
      <c r="H29" s="16">
        <v>1658410.65</v>
      </c>
      <c r="I29" s="16">
        <v>1628008.25</v>
      </c>
      <c r="J29" s="16">
        <v>555469.48</v>
      </c>
      <c r="K29" s="16">
        <v>555469.48</v>
      </c>
      <c r="L29" s="17">
        <v>0.30161233273984928</v>
      </c>
    </row>
    <row r="30" spans="1:12" x14ac:dyDescent="0.3">
      <c r="A30" s="14"/>
      <c r="B30" s="14" t="s">
        <v>111</v>
      </c>
      <c r="C30" s="14"/>
      <c r="D30" s="14"/>
      <c r="E30" s="16">
        <v>1691667</v>
      </c>
      <c r="F30" s="16">
        <v>150000</v>
      </c>
      <c r="G30" s="16">
        <v>1841667</v>
      </c>
      <c r="H30" s="16">
        <v>1658410.65</v>
      </c>
      <c r="I30" s="16">
        <v>1628008.25</v>
      </c>
      <c r="J30" s="16">
        <v>555469.48</v>
      </c>
      <c r="K30" s="16">
        <v>555469.48</v>
      </c>
      <c r="L30" s="17">
        <v>0.30161233273984928</v>
      </c>
    </row>
    <row r="31" spans="1:12" x14ac:dyDescent="0.3">
      <c r="A31" s="14"/>
      <c r="B31" s="14">
        <v>3342</v>
      </c>
      <c r="C31" s="14" t="s">
        <v>98</v>
      </c>
      <c r="D31" s="14" t="s">
        <v>12</v>
      </c>
      <c r="E31" s="16">
        <v>192058</v>
      </c>
      <c r="F31" s="16">
        <v>0</v>
      </c>
      <c r="G31" s="16">
        <v>192058</v>
      </c>
      <c r="H31" s="16">
        <v>137470</v>
      </c>
      <c r="I31" s="16">
        <v>137470</v>
      </c>
      <c r="J31" s="16">
        <v>71002.600000000006</v>
      </c>
      <c r="K31" s="16">
        <v>71002.600000000006</v>
      </c>
      <c r="L31" s="17">
        <v>0.36969353007945521</v>
      </c>
    </row>
    <row r="32" spans="1:12" x14ac:dyDescent="0.3">
      <c r="A32" s="14"/>
      <c r="B32" s="14"/>
      <c r="C32" s="14"/>
      <c r="D32" s="14" t="s">
        <v>21</v>
      </c>
      <c r="E32" s="16">
        <v>2125100</v>
      </c>
      <c r="F32" s="16">
        <v>80000</v>
      </c>
      <c r="G32" s="16">
        <v>2205100</v>
      </c>
      <c r="H32" s="16">
        <v>1039450.6000000001</v>
      </c>
      <c r="I32" s="16">
        <v>824678.02</v>
      </c>
      <c r="J32" s="16">
        <v>347646.83</v>
      </c>
      <c r="K32" s="16">
        <v>347646.83</v>
      </c>
      <c r="L32" s="17">
        <v>0.15765581152782188</v>
      </c>
    </row>
    <row r="33" spans="1:12" x14ac:dyDescent="0.3">
      <c r="A33" s="14"/>
      <c r="B33" s="14"/>
      <c r="C33" s="14"/>
      <c r="D33" s="14" t="s">
        <v>22</v>
      </c>
      <c r="E33" s="16">
        <v>257000</v>
      </c>
      <c r="F33" s="16">
        <v>254350</v>
      </c>
      <c r="G33" s="16">
        <v>511350</v>
      </c>
      <c r="H33" s="16">
        <v>39350</v>
      </c>
      <c r="I33" s="16">
        <v>39350</v>
      </c>
      <c r="J33" s="16">
        <v>39350</v>
      </c>
      <c r="K33" s="16">
        <v>39350</v>
      </c>
      <c r="L33" s="17">
        <v>7.6953163195462984E-2</v>
      </c>
    </row>
    <row r="34" spans="1:12" x14ac:dyDescent="0.3">
      <c r="A34" s="14"/>
      <c r="B34" s="14"/>
      <c r="C34" s="14"/>
      <c r="D34" s="14" t="s">
        <v>24</v>
      </c>
      <c r="E34" s="16">
        <v>25000</v>
      </c>
      <c r="F34" s="16">
        <v>0</v>
      </c>
      <c r="G34" s="16">
        <v>25000</v>
      </c>
      <c r="H34" s="16">
        <v>19460.43</v>
      </c>
      <c r="I34" s="16">
        <v>19460.43</v>
      </c>
      <c r="J34" s="16">
        <v>0</v>
      </c>
      <c r="K34" s="16">
        <v>0</v>
      </c>
      <c r="L34" s="17">
        <v>0</v>
      </c>
    </row>
    <row r="35" spans="1:12" x14ac:dyDescent="0.3">
      <c r="A35" s="14"/>
      <c r="B35" s="14"/>
      <c r="C35" s="14" t="s">
        <v>112</v>
      </c>
      <c r="D35" s="14"/>
      <c r="E35" s="16">
        <v>2599158</v>
      </c>
      <c r="F35" s="16">
        <v>334350</v>
      </c>
      <c r="G35" s="16">
        <v>2933508</v>
      </c>
      <c r="H35" s="16">
        <v>1235731.03</v>
      </c>
      <c r="I35" s="16">
        <v>1020958.4500000001</v>
      </c>
      <c r="J35" s="16">
        <v>457999.43000000005</v>
      </c>
      <c r="K35" s="16">
        <v>457999.43000000005</v>
      </c>
      <c r="L35" s="17">
        <v>0.1561268726725818</v>
      </c>
    </row>
    <row r="36" spans="1:12" x14ac:dyDescent="0.3">
      <c r="A36" s="14"/>
      <c r="B36" s="14" t="s">
        <v>113</v>
      </c>
      <c r="C36" s="14"/>
      <c r="D36" s="14"/>
      <c r="E36" s="16">
        <v>2599158</v>
      </c>
      <c r="F36" s="16">
        <v>334350</v>
      </c>
      <c r="G36" s="16">
        <v>2933508</v>
      </c>
      <c r="H36" s="16">
        <v>1235731.03</v>
      </c>
      <c r="I36" s="16">
        <v>1020958.4500000001</v>
      </c>
      <c r="J36" s="16">
        <v>457999.43000000005</v>
      </c>
      <c r="K36" s="16">
        <v>457999.43000000005</v>
      </c>
      <c r="L36" s="17">
        <v>0.1561268726725818</v>
      </c>
    </row>
    <row r="37" spans="1:12" x14ac:dyDescent="0.3">
      <c r="A37" s="14"/>
      <c r="B37" s="14">
        <v>3343</v>
      </c>
      <c r="C37" s="14" t="s">
        <v>99</v>
      </c>
      <c r="D37" s="14" t="s">
        <v>12</v>
      </c>
      <c r="E37" s="16">
        <v>271361</v>
      </c>
      <c r="F37" s="16">
        <v>0</v>
      </c>
      <c r="G37" s="16">
        <v>271361</v>
      </c>
      <c r="H37" s="16">
        <v>301960</v>
      </c>
      <c r="I37" s="16">
        <v>301960</v>
      </c>
      <c r="J37" s="16">
        <v>133748.03</v>
      </c>
      <c r="K37" s="16">
        <v>133748.03</v>
      </c>
      <c r="L37" s="17">
        <v>0.49287860083062784</v>
      </c>
    </row>
    <row r="38" spans="1:12" x14ac:dyDescent="0.3">
      <c r="A38" s="14"/>
      <c r="B38" s="14"/>
      <c r="C38" s="14"/>
      <c r="D38" s="14" t="s">
        <v>21</v>
      </c>
      <c r="E38" s="16">
        <v>1787730</v>
      </c>
      <c r="F38" s="16">
        <v>850000</v>
      </c>
      <c r="G38" s="16">
        <v>2637730</v>
      </c>
      <c r="H38" s="16">
        <v>1805721.6199999999</v>
      </c>
      <c r="I38" s="16">
        <v>1679951.8</v>
      </c>
      <c r="J38" s="16">
        <v>309770.99</v>
      </c>
      <c r="K38" s="16">
        <v>309770.99</v>
      </c>
      <c r="L38" s="17">
        <v>0.11743847550734912</v>
      </c>
    </row>
    <row r="39" spans="1:12" x14ac:dyDescent="0.3">
      <c r="A39" s="14"/>
      <c r="B39" s="14"/>
      <c r="C39" s="14"/>
      <c r="D39" s="14" t="s">
        <v>22</v>
      </c>
      <c r="E39" s="16">
        <v>213000</v>
      </c>
      <c r="F39" s="16">
        <v>1000</v>
      </c>
      <c r="G39" s="16">
        <v>214000</v>
      </c>
      <c r="H39" s="16">
        <v>0</v>
      </c>
      <c r="I39" s="16">
        <v>0</v>
      </c>
      <c r="J39" s="16">
        <v>0</v>
      </c>
      <c r="K39" s="16">
        <v>0</v>
      </c>
      <c r="L39" s="17">
        <v>0</v>
      </c>
    </row>
    <row r="40" spans="1:12" x14ac:dyDescent="0.3">
      <c r="A40" s="14"/>
      <c r="B40" s="14"/>
      <c r="C40" s="14"/>
      <c r="D40" s="14" t="s">
        <v>24</v>
      </c>
      <c r="E40" s="16">
        <v>33377</v>
      </c>
      <c r="F40" s="16">
        <v>40000</v>
      </c>
      <c r="G40" s="16">
        <v>73377</v>
      </c>
      <c r="H40" s="16">
        <v>5376.24</v>
      </c>
      <c r="I40" s="16">
        <v>5376.24</v>
      </c>
      <c r="J40" s="16">
        <v>0</v>
      </c>
      <c r="K40" s="16">
        <v>0</v>
      </c>
      <c r="L40" s="17">
        <v>0</v>
      </c>
    </row>
    <row r="41" spans="1:12" x14ac:dyDescent="0.3">
      <c r="A41" s="14"/>
      <c r="B41" s="14"/>
      <c r="C41" s="14"/>
      <c r="D41" s="14" t="s">
        <v>23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</row>
    <row r="42" spans="1:12" x14ac:dyDescent="0.3">
      <c r="A42" s="14"/>
      <c r="B42" s="14"/>
      <c r="C42" s="14" t="s">
        <v>114</v>
      </c>
      <c r="D42" s="14"/>
      <c r="E42" s="16">
        <v>2305468</v>
      </c>
      <c r="F42" s="16">
        <v>891000</v>
      </c>
      <c r="G42" s="16">
        <v>3196468</v>
      </c>
      <c r="H42" s="16">
        <v>2113057.8600000003</v>
      </c>
      <c r="I42" s="16">
        <v>1987288.04</v>
      </c>
      <c r="J42" s="16">
        <v>443519.02</v>
      </c>
      <c r="K42" s="16">
        <v>443519.02</v>
      </c>
      <c r="L42" s="17">
        <v>0.13875284219957779</v>
      </c>
    </row>
    <row r="43" spans="1:12" x14ac:dyDescent="0.3">
      <c r="A43" s="14"/>
      <c r="B43" s="14" t="s">
        <v>115</v>
      </c>
      <c r="C43" s="14"/>
      <c r="D43" s="14"/>
      <c r="E43" s="16">
        <v>2305468</v>
      </c>
      <c r="F43" s="16">
        <v>891000</v>
      </c>
      <c r="G43" s="16">
        <v>3196468</v>
      </c>
      <c r="H43" s="16">
        <v>2113057.8600000003</v>
      </c>
      <c r="I43" s="16">
        <v>1987288.04</v>
      </c>
      <c r="J43" s="16">
        <v>443519.02</v>
      </c>
      <c r="K43" s="16">
        <v>443519.02</v>
      </c>
      <c r="L43" s="17">
        <v>0.13875284219957779</v>
      </c>
    </row>
    <row r="44" spans="1:12" x14ac:dyDescent="0.3">
      <c r="A44" s="14"/>
      <c r="B44" s="14">
        <v>3381</v>
      </c>
      <c r="C44" s="14" t="s">
        <v>100</v>
      </c>
      <c r="D44" s="14" t="s">
        <v>21</v>
      </c>
      <c r="E44" s="16">
        <v>1541900</v>
      </c>
      <c r="F44" s="16">
        <v>55000</v>
      </c>
      <c r="G44" s="16">
        <v>1596900</v>
      </c>
      <c r="H44" s="16">
        <v>587686.80000000005</v>
      </c>
      <c r="I44" s="16">
        <v>451930.39999999997</v>
      </c>
      <c r="J44" s="16">
        <v>110182.45</v>
      </c>
      <c r="K44" s="16">
        <v>110182.45</v>
      </c>
      <c r="L44" s="17">
        <v>6.8997714321497899E-2</v>
      </c>
    </row>
    <row r="45" spans="1:12" x14ac:dyDescent="0.3">
      <c r="A45" s="14"/>
      <c r="B45" s="14"/>
      <c r="C45" s="14"/>
      <c r="D45" s="14" t="s">
        <v>22</v>
      </c>
      <c r="E45" s="16">
        <v>94000</v>
      </c>
      <c r="F45" s="16">
        <v>-4350</v>
      </c>
      <c r="G45" s="16">
        <v>89650</v>
      </c>
      <c r="H45" s="16">
        <v>0</v>
      </c>
      <c r="I45" s="16">
        <v>0</v>
      </c>
      <c r="J45" s="16">
        <v>0</v>
      </c>
      <c r="K45" s="16">
        <v>0</v>
      </c>
      <c r="L45" s="17">
        <v>0</v>
      </c>
    </row>
    <row r="46" spans="1:12" x14ac:dyDescent="0.3">
      <c r="A46" s="14"/>
      <c r="B46" s="14"/>
      <c r="C46" s="14" t="s">
        <v>116</v>
      </c>
      <c r="D46" s="14"/>
      <c r="E46" s="16">
        <v>1635900</v>
      </c>
      <c r="F46" s="16">
        <v>50650</v>
      </c>
      <c r="G46" s="16">
        <v>1686550</v>
      </c>
      <c r="H46" s="16">
        <v>587686.80000000005</v>
      </c>
      <c r="I46" s="16">
        <v>451930.39999999997</v>
      </c>
      <c r="J46" s="16">
        <v>110182.45</v>
      </c>
      <c r="K46" s="16">
        <v>110182.45</v>
      </c>
      <c r="L46" s="17">
        <v>6.5330082120304764E-2</v>
      </c>
    </row>
    <row r="47" spans="1:12" x14ac:dyDescent="0.3">
      <c r="A47" s="14"/>
      <c r="B47" s="14" t="s">
        <v>117</v>
      </c>
      <c r="C47" s="14"/>
      <c r="D47" s="14"/>
      <c r="E47" s="16">
        <v>1635900</v>
      </c>
      <c r="F47" s="16">
        <v>50650</v>
      </c>
      <c r="G47" s="16">
        <v>1686550</v>
      </c>
      <c r="H47" s="16">
        <v>587686.80000000005</v>
      </c>
      <c r="I47" s="16">
        <v>451930.39999999997</v>
      </c>
      <c r="J47" s="16">
        <v>110182.45</v>
      </c>
      <c r="K47" s="16">
        <v>110182.45</v>
      </c>
      <c r="L47" s="17">
        <v>6.5330082120304764E-2</v>
      </c>
    </row>
    <row r="48" spans="1:12" x14ac:dyDescent="0.3">
      <c r="A48" s="14" t="s">
        <v>121</v>
      </c>
      <c r="B48" s="14"/>
      <c r="C48" s="14"/>
      <c r="D48" s="14"/>
      <c r="E48" s="16">
        <v>16791964</v>
      </c>
      <c r="F48" s="16">
        <v>2149100</v>
      </c>
      <c r="G48" s="16">
        <v>18941064</v>
      </c>
      <c r="H48" s="16">
        <v>12288224.970000001</v>
      </c>
      <c r="I48" s="16">
        <v>11770054.550000001</v>
      </c>
      <c r="J48" s="16">
        <v>4655326.1300000008</v>
      </c>
      <c r="K48" s="16">
        <v>4652852.2700000005</v>
      </c>
      <c r="L48" s="17">
        <v>0.24577954702016755</v>
      </c>
    </row>
    <row r="49" spans="1:12" x14ac:dyDescent="0.3">
      <c r="A49" s="14" t="s">
        <v>11</v>
      </c>
      <c r="B49" s="14"/>
      <c r="C49" s="14"/>
      <c r="D49" s="14"/>
      <c r="E49" s="16">
        <v>16791964</v>
      </c>
      <c r="F49" s="16">
        <v>2149100</v>
      </c>
      <c r="G49" s="16">
        <v>18941064</v>
      </c>
      <c r="H49" s="16">
        <v>12288224.970000001</v>
      </c>
      <c r="I49" s="16">
        <v>11770054.550000001</v>
      </c>
      <c r="J49" s="16">
        <v>4655326.1300000008</v>
      </c>
      <c r="K49" s="16">
        <v>4652852.2700000005</v>
      </c>
      <c r="L49" s="17">
        <v>0.24577954702016755</v>
      </c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7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1"/>
  <sheetViews>
    <sheetView view="pageLayout" zoomScaleNormal="100" workbookViewId="0">
      <selection activeCell="F2" sqref="F2:N281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83</v>
      </c>
      <c r="L1" s="6" t="s">
        <v>84</v>
      </c>
      <c r="M1" s="6" t="s">
        <v>3</v>
      </c>
      <c r="N1" s="6" t="s">
        <v>4</v>
      </c>
    </row>
    <row r="2" spans="1:14" x14ac:dyDescent="0.3">
      <c r="A2" s="21">
        <v>9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 t="s">
        <v>123</v>
      </c>
      <c r="G2" s="22" t="s">
        <v>42</v>
      </c>
      <c r="H2" s="23">
        <v>64286</v>
      </c>
      <c r="I2" s="23">
        <v>0</v>
      </c>
      <c r="J2" s="23">
        <v>64286</v>
      </c>
      <c r="K2" s="23">
        <v>75000</v>
      </c>
      <c r="L2" s="23">
        <v>75000</v>
      </c>
      <c r="M2" s="23">
        <v>28526.81</v>
      </c>
      <c r="N2" s="23">
        <v>28526.81</v>
      </c>
    </row>
    <row r="3" spans="1:14" x14ac:dyDescent="0.3">
      <c r="A3" s="21">
        <v>9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 t="s">
        <v>124</v>
      </c>
      <c r="G3" s="22" t="s">
        <v>58</v>
      </c>
      <c r="H3" s="23">
        <v>7067</v>
      </c>
      <c r="I3" s="23">
        <v>0</v>
      </c>
      <c r="J3" s="23">
        <v>7067</v>
      </c>
      <c r="K3" s="23">
        <v>0</v>
      </c>
      <c r="L3" s="23">
        <v>0</v>
      </c>
      <c r="M3" s="23">
        <v>0</v>
      </c>
      <c r="N3" s="23">
        <v>0</v>
      </c>
    </row>
    <row r="4" spans="1:14" x14ac:dyDescent="0.3">
      <c r="A4" s="21">
        <v>9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 t="s">
        <v>125</v>
      </c>
      <c r="G4" s="22" t="s">
        <v>26</v>
      </c>
      <c r="H4" s="23">
        <v>21648</v>
      </c>
      <c r="I4" s="23">
        <v>0</v>
      </c>
      <c r="J4" s="23">
        <v>21648</v>
      </c>
      <c r="K4" s="23">
        <v>24700</v>
      </c>
      <c r="L4" s="23">
        <v>24700</v>
      </c>
      <c r="M4" s="23">
        <v>10823.9</v>
      </c>
      <c r="N4" s="23">
        <v>10823.9</v>
      </c>
    </row>
    <row r="5" spans="1:14" x14ac:dyDescent="0.3">
      <c r="A5" s="21">
        <v>9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 t="s">
        <v>126</v>
      </c>
      <c r="G5" s="22" t="s">
        <v>44</v>
      </c>
      <c r="H5" s="23">
        <v>36698</v>
      </c>
      <c r="I5" s="23">
        <v>0</v>
      </c>
      <c r="J5" s="23">
        <v>36698</v>
      </c>
      <c r="K5" s="23">
        <v>23400</v>
      </c>
      <c r="L5" s="23">
        <v>23400</v>
      </c>
      <c r="M5" s="23">
        <v>5287.2</v>
      </c>
      <c r="N5" s="23">
        <v>5287.2</v>
      </c>
    </row>
    <row r="6" spans="1:14" x14ac:dyDescent="0.3">
      <c r="A6" s="21">
        <v>9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 t="s">
        <v>127</v>
      </c>
      <c r="G6" s="22" t="s">
        <v>27</v>
      </c>
      <c r="H6" s="23">
        <v>13963</v>
      </c>
      <c r="I6" s="23">
        <v>0</v>
      </c>
      <c r="J6" s="23">
        <v>13963</v>
      </c>
      <c r="K6" s="23">
        <v>17200</v>
      </c>
      <c r="L6" s="23">
        <v>17200</v>
      </c>
      <c r="M6" s="23">
        <v>6945.01</v>
      </c>
      <c r="N6" s="23">
        <v>6945.01</v>
      </c>
    </row>
    <row r="7" spans="1:14" x14ac:dyDescent="0.3">
      <c r="A7" s="21">
        <v>9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 t="s">
        <v>128</v>
      </c>
      <c r="G7" s="22" t="s">
        <v>36</v>
      </c>
      <c r="H7" s="23">
        <v>68979</v>
      </c>
      <c r="I7" s="23">
        <v>0</v>
      </c>
      <c r="J7" s="23">
        <v>68979</v>
      </c>
      <c r="K7" s="23">
        <v>59700</v>
      </c>
      <c r="L7" s="23">
        <v>59700</v>
      </c>
      <c r="M7" s="23">
        <v>23308.39</v>
      </c>
      <c r="N7" s="23">
        <v>23308.39</v>
      </c>
    </row>
    <row r="8" spans="1:14" x14ac:dyDescent="0.3">
      <c r="A8" s="21">
        <v>9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 t="s">
        <v>129</v>
      </c>
      <c r="G8" s="22" t="s">
        <v>39</v>
      </c>
      <c r="H8" s="23">
        <v>184444</v>
      </c>
      <c r="I8" s="23">
        <v>-8400</v>
      </c>
      <c r="J8" s="23">
        <v>176044</v>
      </c>
      <c r="K8" s="23">
        <v>146400</v>
      </c>
      <c r="L8" s="23">
        <v>146400</v>
      </c>
      <c r="M8" s="23">
        <v>58187.42</v>
      </c>
      <c r="N8" s="23">
        <v>58187.42</v>
      </c>
    </row>
    <row r="9" spans="1:14" x14ac:dyDescent="0.3">
      <c r="A9" s="21">
        <v>9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0" t="s">
        <v>130</v>
      </c>
      <c r="G9" s="22" t="s">
        <v>28</v>
      </c>
      <c r="H9" s="23">
        <v>7484</v>
      </c>
      <c r="I9" s="23">
        <v>0</v>
      </c>
      <c r="J9" s="23">
        <v>7484</v>
      </c>
      <c r="K9" s="23">
        <v>9200</v>
      </c>
      <c r="L9" s="23">
        <v>9200</v>
      </c>
      <c r="M9" s="23">
        <v>3513.13</v>
      </c>
      <c r="N9" s="23">
        <v>3513.13</v>
      </c>
    </row>
    <row r="10" spans="1:14" x14ac:dyDescent="0.3">
      <c r="A10" s="21">
        <v>9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 t="s">
        <v>131</v>
      </c>
      <c r="G10" s="22" t="s">
        <v>32</v>
      </c>
      <c r="H10" s="23">
        <v>175791</v>
      </c>
      <c r="I10" s="23">
        <v>0</v>
      </c>
      <c r="J10" s="23">
        <v>175791</v>
      </c>
      <c r="K10" s="23">
        <v>209200</v>
      </c>
      <c r="L10" s="23">
        <v>209200</v>
      </c>
      <c r="M10" s="23">
        <v>99295</v>
      </c>
      <c r="N10" s="23">
        <v>99295</v>
      </c>
    </row>
    <row r="11" spans="1:14" x14ac:dyDescent="0.3">
      <c r="A11" s="21">
        <v>9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 t="s">
        <v>132</v>
      </c>
      <c r="G11" s="22" t="s">
        <v>46</v>
      </c>
      <c r="H11" s="23">
        <v>235520</v>
      </c>
      <c r="I11" s="23">
        <v>0</v>
      </c>
      <c r="J11" s="23">
        <v>235520</v>
      </c>
      <c r="K11" s="23">
        <v>266260</v>
      </c>
      <c r="L11" s="23">
        <v>266260</v>
      </c>
      <c r="M11" s="23">
        <v>114655.5</v>
      </c>
      <c r="N11" s="23">
        <v>114655.5</v>
      </c>
    </row>
    <row r="12" spans="1:14" x14ac:dyDescent="0.3">
      <c r="A12" s="21">
        <v>9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0" t="s">
        <v>133</v>
      </c>
      <c r="G12" s="22" t="s">
        <v>59</v>
      </c>
      <c r="H12" s="23">
        <v>86480</v>
      </c>
      <c r="I12" s="23">
        <v>0</v>
      </c>
      <c r="J12" s="23">
        <v>86480</v>
      </c>
      <c r="K12" s="23">
        <v>0</v>
      </c>
      <c r="L12" s="23">
        <v>0</v>
      </c>
      <c r="M12" s="23">
        <v>0</v>
      </c>
      <c r="N12" s="23">
        <v>0</v>
      </c>
    </row>
    <row r="13" spans="1:14" x14ac:dyDescent="0.3">
      <c r="A13" s="21">
        <v>9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 t="s">
        <v>134</v>
      </c>
      <c r="G13" s="22" t="s">
        <v>80</v>
      </c>
      <c r="H13" s="23">
        <v>3496</v>
      </c>
      <c r="I13" s="23">
        <v>0</v>
      </c>
      <c r="J13" s="23">
        <v>3496</v>
      </c>
      <c r="K13" s="23">
        <v>3496</v>
      </c>
      <c r="L13" s="23">
        <v>3496</v>
      </c>
      <c r="M13" s="23">
        <v>2943.76</v>
      </c>
      <c r="N13" s="23">
        <v>2943.76</v>
      </c>
    </row>
    <row r="14" spans="1:14" x14ac:dyDescent="0.3">
      <c r="A14" s="21">
        <v>9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0" t="s">
        <v>135</v>
      </c>
      <c r="G14" s="22" t="s">
        <v>52</v>
      </c>
      <c r="H14" s="23">
        <v>0</v>
      </c>
      <c r="I14" s="23">
        <v>8400</v>
      </c>
      <c r="J14" s="23">
        <v>8400</v>
      </c>
      <c r="K14" s="23">
        <v>8400</v>
      </c>
      <c r="L14" s="23">
        <v>8400</v>
      </c>
      <c r="M14" s="23">
        <v>4594.05</v>
      </c>
      <c r="N14" s="23">
        <v>4594.05</v>
      </c>
    </row>
    <row r="15" spans="1:14" x14ac:dyDescent="0.3">
      <c r="A15" s="21">
        <v>9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 t="s">
        <v>136</v>
      </c>
      <c r="G15" s="22" t="s">
        <v>77</v>
      </c>
      <c r="H15" s="23">
        <v>739201</v>
      </c>
      <c r="I15" s="23">
        <v>0</v>
      </c>
      <c r="J15" s="23">
        <v>739201</v>
      </c>
      <c r="K15" s="23">
        <v>276045.26</v>
      </c>
      <c r="L15" s="23">
        <v>276045.26</v>
      </c>
      <c r="M15" s="23">
        <v>276045.26</v>
      </c>
      <c r="N15" s="23">
        <v>276045.26</v>
      </c>
    </row>
    <row r="16" spans="1:14" x14ac:dyDescent="0.3">
      <c r="A16" s="21">
        <v>9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 t="s">
        <v>137</v>
      </c>
      <c r="G16" s="22" t="s">
        <v>82</v>
      </c>
      <c r="H16" s="23">
        <v>3000</v>
      </c>
      <c r="I16" s="23">
        <v>0</v>
      </c>
      <c r="J16" s="23">
        <v>3000</v>
      </c>
      <c r="K16" s="23">
        <v>0</v>
      </c>
      <c r="L16" s="23">
        <v>0</v>
      </c>
      <c r="M16" s="23">
        <v>0</v>
      </c>
      <c r="N16" s="23">
        <v>0</v>
      </c>
    </row>
    <row r="17" spans="1:14" x14ac:dyDescent="0.3">
      <c r="A17" s="21">
        <v>9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0" t="s">
        <v>138</v>
      </c>
      <c r="G17" s="22" t="s">
        <v>79</v>
      </c>
      <c r="H17" s="23">
        <v>12000</v>
      </c>
      <c r="I17" s="23">
        <v>0</v>
      </c>
      <c r="J17" s="23">
        <v>12000</v>
      </c>
      <c r="K17" s="23">
        <v>12000</v>
      </c>
      <c r="L17" s="23">
        <v>12000</v>
      </c>
      <c r="M17" s="23">
        <v>54.34</v>
      </c>
      <c r="N17" s="23">
        <v>54.34</v>
      </c>
    </row>
    <row r="18" spans="1:14" x14ac:dyDescent="0.3">
      <c r="A18" s="21">
        <v>9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 t="s">
        <v>139</v>
      </c>
      <c r="G18" s="22" t="s">
        <v>72</v>
      </c>
      <c r="H18" s="23">
        <v>28800</v>
      </c>
      <c r="I18" s="23">
        <v>0</v>
      </c>
      <c r="J18" s="23">
        <v>28800</v>
      </c>
      <c r="K18" s="23">
        <v>0</v>
      </c>
      <c r="L18" s="23">
        <v>0</v>
      </c>
      <c r="M18" s="23">
        <v>0</v>
      </c>
      <c r="N18" s="23">
        <v>0</v>
      </c>
    </row>
    <row r="19" spans="1:14" x14ac:dyDescent="0.3">
      <c r="A19" s="21">
        <v>9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 t="s">
        <v>140</v>
      </c>
      <c r="G19" s="22" t="s">
        <v>43</v>
      </c>
      <c r="H19" s="23">
        <v>138200</v>
      </c>
      <c r="I19" s="23">
        <v>-25000</v>
      </c>
      <c r="J19" s="23">
        <v>113200</v>
      </c>
      <c r="K19" s="23">
        <v>2687.2</v>
      </c>
      <c r="L19" s="23">
        <v>2687.2</v>
      </c>
      <c r="M19" s="23">
        <v>1503.82</v>
      </c>
      <c r="N19" s="23">
        <v>1503.82</v>
      </c>
    </row>
    <row r="20" spans="1:14" x14ac:dyDescent="0.3">
      <c r="A20" s="21">
        <v>9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 t="s">
        <v>141</v>
      </c>
      <c r="G20" s="22" t="s">
        <v>87</v>
      </c>
      <c r="H20" s="23">
        <v>8000</v>
      </c>
      <c r="I20" s="23">
        <v>0</v>
      </c>
      <c r="J20" s="23">
        <v>8000</v>
      </c>
      <c r="K20" s="23">
        <v>9372</v>
      </c>
      <c r="L20" s="23">
        <v>9372</v>
      </c>
      <c r="M20" s="23">
        <v>8646</v>
      </c>
      <c r="N20" s="23">
        <v>8646</v>
      </c>
    </row>
    <row r="21" spans="1:14" x14ac:dyDescent="0.3">
      <c r="A21" s="21">
        <v>9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0" t="s">
        <v>142</v>
      </c>
      <c r="G21" s="22" t="s">
        <v>92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</row>
    <row r="22" spans="1:14" x14ac:dyDescent="0.3">
      <c r="A22" s="21">
        <v>9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 t="s">
        <v>143</v>
      </c>
      <c r="G22" s="22" t="s">
        <v>63</v>
      </c>
      <c r="H22" s="23">
        <v>50000</v>
      </c>
      <c r="I22" s="23">
        <v>69100</v>
      </c>
      <c r="J22" s="23">
        <v>119100</v>
      </c>
      <c r="K22" s="23">
        <v>17103.599999999999</v>
      </c>
      <c r="L22" s="23">
        <v>17103.599999999999</v>
      </c>
      <c r="M22" s="23">
        <v>8417.9599999999991</v>
      </c>
      <c r="N22" s="23">
        <v>8417.9599999999991</v>
      </c>
    </row>
    <row r="23" spans="1:14" x14ac:dyDescent="0.3">
      <c r="A23" s="21">
        <v>9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 t="s">
        <v>144</v>
      </c>
      <c r="G23" s="22" t="s">
        <v>41</v>
      </c>
      <c r="H23" s="23">
        <v>55000</v>
      </c>
      <c r="I23" s="23">
        <v>0</v>
      </c>
      <c r="J23" s="23">
        <v>55000</v>
      </c>
      <c r="K23" s="23">
        <v>99550.95</v>
      </c>
      <c r="L23" s="23">
        <v>95945.61</v>
      </c>
      <c r="M23" s="23">
        <v>7697.17</v>
      </c>
      <c r="N23" s="23">
        <v>7697.17</v>
      </c>
    </row>
    <row r="24" spans="1:14" x14ac:dyDescent="0.3">
      <c r="A24" s="21">
        <v>9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 t="s">
        <v>145</v>
      </c>
      <c r="G24" s="22" t="s">
        <v>55</v>
      </c>
      <c r="H24" s="23">
        <v>500</v>
      </c>
      <c r="I24" s="23">
        <v>0</v>
      </c>
      <c r="J24" s="23">
        <v>500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3">
      <c r="A25" s="21">
        <v>9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 t="s">
        <v>146</v>
      </c>
      <c r="G25" s="22" t="s">
        <v>74</v>
      </c>
      <c r="H25" s="23">
        <v>12000</v>
      </c>
      <c r="I25" s="23">
        <v>0</v>
      </c>
      <c r="J25" s="23">
        <v>12000</v>
      </c>
      <c r="K25" s="23">
        <v>6594.5</v>
      </c>
      <c r="L25" s="23">
        <v>6594.5</v>
      </c>
      <c r="M25" s="23">
        <v>0</v>
      </c>
      <c r="N25" s="23">
        <v>0</v>
      </c>
    </row>
    <row r="26" spans="1:14" x14ac:dyDescent="0.3">
      <c r="A26" s="21">
        <v>9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0" t="s">
        <v>147</v>
      </c>
      <c r="G26" s="22" t="s">
        <v>69</v>
      </c>
      <c r="H26" s="23">
        <v>5000</v>
      </c>
      <c r="I26" s="23">
        <v>0</v>
      </c>
      <c r="J26" s="23">
        <v>5000</v>
      </c>
      <c r="K26" s="23">
        <v>1999.63</v>
      </c>
      <c r="L26" s="23">
        <v>1999.63</v>
      </c>
      <c r="M26" s="23">
        <v>1819.17</v>
      </c>
      <c r="N26" s="23">
        <v>1819.17</v>
      </c>
    </row>
    <row r="27" spans="1:14" x14ac:dyDescent="0.3">
      <c r="A27" s="21">
        <v>9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 t="s">
        <v>148</v>
      </c>
      <c r="G27" s="22" t="s">
        <v>40</v>
      </c>
      <c r="H27" s="23">
        <v>10000</v>
      </c>
      <c r="I27" s="23">
        <v>0</v>
      </c>
      <c r="J27" s="23">
        <v>10000</v>
      </c>
      <c r="K27" s="23">
        <v>7102.63</v>
      </c>
      <c r="L27" s="23">
        <v>7102.63</v>
      </c>
      <c r="M27" s="23">
        <v>1180.48</v>
      </c>
      <c r="N27" s="23">
        <v>1180.48</v>
      </c>
    </row>
    <row r="28" spans="1:14" x14ac:dyDescent="0.3">
      <c r="A28" s="21">
        <v>9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 t="s">
        <v>149</v>
      </c>
      <c r="G28" s="22" t="s">
        <v>34</v>
      </c>
      <c r="H28" s="23">
        <v>2000</v>
      </c>
      <c r="I28" s="23">
        <v>0</v>
      </c>
      <c r="J28" s="23">
        <v>2000</v>
      </c>
      <c r="K28" s="23">
        <v>99</v>
      </c>
      <c r="L28" s="23">
        <v>99</v>
      </c>
      <c r="M28" s="23">
        <v>97.02</v>
      </c>
      <c r="N28" s="23">
        <v>97.02</v>
      </c>
    </row>
    <row r="29" spans="1:14" x14ac:dyDescent="0.3">
      <c r="A29" s="21">
        <v>9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 t="s">
        <v>150</v>
      </c>
      <c r="G29" s="22" t="s">
        <v>67</v>
      </c>
      <c r="H29" s="23">
        <v>4000</v>
      </c>
      <c r="I29" s="23">
        <v>0</v>
      </c>
      <c r="J29" s="23">
        <v>4000</v>
      </c>
      <c r="K29" s="23">
        <v>0</v>
      </c>
      <c r="L29" s="23">
        <v>0</v>
      </c>
      <c r="M29" s="23">
        <v>0</v>
      </c>
      <c r="N29" s="23">
        <v>0</v>
      </c>
    </row>
    <row r="30" spans="1:14" x14ac:dyDescent="0.3">
      <c r="A30" s="21">
        <v>9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 t="s">
        <v>151</v>
      </c>
      <c r="G30" s="22" t="s">
        <v>57</v>
      </c>
      <c r="H30" s="23">
        <v>250000</v>
      </c>
      <c r="I30" s="23">
        <v>0</v>
      </c>
      <c r="J30" s="23">
        <v>250000</v>
      </c>
      <c r="K30" s="23">
        <v>256480.91</v>
      </c>
      <c r="L30" s="23">
        <v>256480.91</v>
      </c>
      <c r="M30" s="23">
        <v>81423.62</v>
      </c>
      <c r="N30" s="23">
        <v>81423.62</v>
      </c>
    </row>
    <row r="31" spans="1:14" x14ac:dyDescent="0.3">
      <c r="A31" s="21">
        <v>9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 t="s">
        <v>152</v>
      </c>
      <c r="G31" s="22" t="s">
        <v>64</v>
      </c>
      <c r="H31" s="23">
        <v>26000</v>
      </c>
      <c r="I31" s="23">
        <v>0</v>
      </c>
      <c r="J31" s="23">
        <v>26000</v>
      </c>
      <c r="K31" s="23">
        <v>28500</v>
      </c>
      <c r="L31" s="23">
        <v>28500</v>
      </c>
      <c r="M31" s="23">
        <v>9984.18</v>
      </c>
      <c r="N31" s="23">
        <v>9984.18</v>
      </c>
    </row>
    <row r="32" spans="1:14" x14ac:dyDescent="0.3">
      <c r="A32" s="21">
        <v>9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 t="s">
        <v>153</v>
      </c>
      <c r="G32" s="22" t="s">
        <v>48</v>
      </c>
      <c r="H32" s="23">
        <v>4500</v>
      </c>
      <c r="I32" s="23">
        <v>0</v>
      </c>
      <c r="J32" s="23">
        <v>4500</v>
      </c>
      <c r="K32" s="23">
        <v>1204.1400000000001</v>
      </c>
      <c r="L32" s="23">
        <v>1204.1400000000001</v>
      </c>
      <c r="M32" s="23">
        <v>393.1</v>
      </c>
      <c r="N32" s="23">
        <v>393.1</v>
      </c>
    </row>
    <row r="33" spans="1:14" x14ac:dyDescent="0.3">
      <c r="A33" s="21">
        <v>9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 t="s">
        <v>154</v>
      </c>
      <c r="G33" s="22" t="s">
        <v>49</v>
      </c>
      <c r="H33" s="23">
        <v>100</v>
      </c>
      <c r="I33" s="23">
        <v>0</v>
      </c>
      <c r="J33" s="23">
        <v>100</v>
      </c>
      <c r="K33" s="23">
        <v>0</v>
      </c>
      <c r="L33" s="23">
        <v>0</v>
      </c>
      <c r="M33" s="23">
        <v>0</v>
      </c>
      <c r="N33" s="23">
        <v>0</v>
      </c>
    </row>
    <row r="34" spans="1:14" x14ac:dyDescent="0.3">
      <c r="A34" s="21">
        <v>9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 t="s">
        <v>155</v>
      </c>
      <c r="G34" s="22" t="s">
        <v>53</v>
      </c>
      <c r="H34" s="23">
        <v>200</v>
      </c>
      <c r="I34" s="23">
        <v>0</v>
      </c>
      <c r="J34" s="23">
        <v>200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3">
      <c r="A35" s="21">
        <v>9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 t="s">
        <v>156</v>
      </c>
      <c r="G35" s="22" t="s">
        <v>50</v>
      </c>
      <c r="H35" s="23">
        <v>29000</v>
      </c>
      <c r="I35" s="23">
        <v>0</v>
      </c>
      <c r="J35" s="23">
        <v>29000</v>
      </c>
      <c r="K35" s="23">
        <v>75271.740000000005</v>
      </c>
      <c r="L35" s="23">
        <v>75271.740000000005</v>
      </c>
      <c r="M35" s="23">
        <v>28589.81</v>
      </c>
      <c r="N35" s="23">
        <v>28589.81</v>
      </c>
    </row>
    <row r="36" spans="1:14" x14ac:dyDescent="0.3">
      <c r="A36" s="21">
        <v>9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 t="s">
        <v>157</v>
      </c>
      <c r="G36" s="22" t="s">
        <v>70</v>
      </c>
      <c r="H36" s="23">
        <v>30000</v>
      </c>
      <c r="I36" s="23">
        <v>0</v>
      </c>
      <c r="J36" s="23">
        <v>30000</v>
      </c>
      <c r="K36" s="23">
        <v>20607.21</v>
      </c>
      <c r="L36" s="23">
        <v>18099.07</v>
      </c>
      <c r="M36" s="23">
        <v>5611.81</v>
      </c>
      <c r="N36" s="23">
        <v>5611.81</v>
      </c>
    </row>
    <row r="37" spans="1:14" x14ac:dyDescent="0.3">
      <c r="A37" s="21">
        <v>9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 t="s">
        <v>158</v>
      </c>
      <c r="G37" s="22" t="s">
        <v>71</v>
      </c>
      <c r="H37" s="23">
        <v>155000</v>
      </c>
      <c r="I37" s="23">
        <v>0</v>
      </c>
      <c r="J37" s="23">
        <v>155000</v>
      </c>
      <c r="K37" s="23">
        <v>98731.49</v>
      </c>
      <c r="L37" s="23">
        <v>98731.49</v>
      </c>
      <c r="M37" s="23">
        <v>532.41</v>
      </c>
      <c r="N37" s="23">
        <v>532.41</v>
      </c>
    </row>
    <row r="38" spans="1:14" x14ac:dyDescent="0.3">
      <c r="A38" s="21">
        <v>9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 t="s">
        <v>159</v>
      </c>
      <c r="G38" s="22" t="s">
        <v>88</v>
      </c>
      <c r="H38" s="23">
        <v>12000</v>
      </c>
      <c r="I38" s="23">
        <v>0</v>
      </c>
      <c r="J38" s="23">
        <v>12000</v>
      </c>
      <c r="K38" s="23">
        <v>10481.040000000001</v>
      </c>
      <c r="L38" s="23">
        <v>10481.040000000001</v>
      </c>
      <c r="M38" s="23">
        <v>6202.93</v>
      </c>
      <c r="N38" s="23">
        <v>6202.93</v>
      </c>
    </row>
    <row r="39" spans="1:14" x14ac:dyDescent="0.3">
      <c r="A39" s="21">
        <v>9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 t="s">
        <v>160</v>
      </c>
      <c r="G39" s="22" t="s">
        <v>37</v>
      </c>
      <c r="H39" s="23">
        <v>2000</v>
      </c>
      <c r="I39" s="23">
        <v>0</v>
      </c>
      <c r="J39" s="23">
        <v>2000</v>
      </c>
      <c r="K39" s="23">
        <v>0</v>
      </c>
      <c r="L39" s="23">
        <v>0</v>
      </c>
      <c r="M39" s="23">
        <v>0</v>
      </c>
      <c r="N39" s="23">
        <v>0</v>
      </c>
    </row>
    <row r="40" spans="1:14" x14ac:dyDescent="0.3">
      <c r="A40" s="21">
        <v>9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 t="s">
        <v>161</v>
      </c>
      <c r="G40" s="22" t="s">
        <v>75</v>
      </c>
      <c r="H40" s="23">
        <v>48963</v>
      </c>
      <c r="I40" s="23">
        <v>0</v>
      </c>
      <c r="J40" s="23">
        <v>48963</v>
      </c>
      <c r="K40" s="23">
        <v>20969.009999999998</v>
      </c>
      <c r="L40" s="23">
        <v>20969.009999999998</v>
      </c>
      <c r="M40" s="23">
        <v>8164.53</v>
      </c>
      <c r="N40" s="23">
        <v>8164.53</v>
      </c>
    </row>
    <row r="41" spans="1:14" x14ac:dyDescent="0.3">
      <c r="A41" s="21">
        <v>9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 t="s">
        <v>162</v>
      </c>
      <c r="G41" s="22" t="s">
        <v>30</v>
      </c>
      <c r="H41" s="23">
        <v>5000</v>
      </c>
      <c r="I41" s="23">
        <v>0</v>
      </c>
      <c r="J41" s="23">
        <v>5000</v>
      </c>
      <c r="K41" s="23">
        <v>259.06</v>
      </c>
      <c r="L41" s="23">
        <v>259.06</v>
      </c>
      <c r="M41" s="23">
        <v>259.06</v>
      </c>
      <c r="N41" s="23">
        <v>259.06</v>
      </c>
    </row>
    <row r="42" spans="1:14" x14ac:dyDescent="0.3">
      <c r="A42" s="21">
        <v>9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 t="s">
        <v>163</v>
      </c>
      <c r="G42" s="22" t="s">
        <v>51</v>
      </c>
      <c r="H42" s="23">
        <v>328000</v>
      </c>
      <c r="I42" s="23">
        <v>-25000</v>
      </c>
      <c r="J42" s="23">
        <v>303000</v>
      </c>
      <c r="K42" s="23">
        <v>285371.23</v>
      </c>
      <c r="L42" s="23">
        <v>285371.23</v>
      </c>
      <c r="M42" s="23">
        <v>103661.21</v>
      </c>
      <c r="N42" s="23">
        <v>103559.94</v>
      </c>
    </row>
    <row r="43" spans="1:14" x14ac:dyDescent="0.3">
      <c r="A43" s="21">
        <v>9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 t="s">
        <v>164</v>
      </c>
      <c r="G43" s="22" t="s">
        <v>118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</row>
    <row r="44" spans="1:14" x14ac:dyDescent="0.3">
      <c r="A44" s="21">
        <v>9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 t="s">
        <v>165</v>
      </c>
      <c r="G44" s="22" t="s">
        <v>89</v>
      </c>
      <c r="H44" s="23">
        <v>2500</v>
      </c>
      <c r="I44" s="23">
        <v>0</v>
      </c>
      <c r="J44" s="23">
        <v>2500</v>
      </c>
      <c r="K44" s="23">
        <v>1990.46</v>
      </c>
      <c r="L44" s="23">
        <v>1990.46</v>
      </c>
      <c r="M44" s="23">
        <v>1990.46</v>
      </c>
      <c r="N44" s="23">
        <v>1990.46</v>
      </c>
    </row>
    <row r="45" spans="1:14" x14ac:dyDescent="0.3">
      <c r="A45" s="21">
        <v>9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 t="s">
        <v>166</v>
      </c>
      <c r="G45" s="22" t="s">
        <v>47</v>
      </c>
      <c r="H45" s="23">
        <v>6869</v>
      </c>
      <c r="I45" s="23">
        <v>0</v>
      </c>
      <c r="J45" s="23">
        <v>6869</v>
      </c>
      <c r="K45" s="23">
        <v>16562.62</v>
      </c>
      <c r="L45" s="23">
        <v>16562.62</v>
      </c>
      <c r="M45" s="23">
        <v>4091.15</v>
      </c>
      <c r="N45" s="23">
        <v>4091.15</v>
      </c>
    </row>
    <row r="46" spans="1:14" x14ac:dyDescent="0.3">
      <c r="A46" s="21">
        <v>9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 t="s">
        <v>167</v>
      </c>
      <c r="G46" s="22" t="s">
        <v>65</v>
      </c>
      <c r="H46" s="23">
        <v>126000</v>
      </c>
      <c r="I46" s="23">
        <v>25000</v>
      </c>
      <c r="J46" s="23">
        <v>151000</v>
      </c>
      <c r="K46" s="23">
        <v>134470.89000000001</v>
      </c>
      <c r="L46" s="23">
        <v>134470.89000000001</v>
      </c>
      <c r="M46" s="23">
        <v>37232.25</v>
      </c>
      <c r="N46" s="23">
        <v>37232.25</v>
      </c>
    </row>
    <row r="47" spans="1:14" x14ac:dyDescent="0.3">
      <c r="A47" s="21">
        <v>9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 t="s">
        <v>168</v>
      </c>
      <c r="G47" s="22" t="s">
        <v>68</v>
      </c>
      <c r="H47" s="23">
        <v>162504</v>
      </c>
      <c r="I47" s="23">
        <v>0</v>
      </c>
      <c r="J47" s="23">
        <v>162504</v>
      </c>
      <c r="K47" s="23">
        <v>148239.12</v>
      </c>
      <c r="L47" s="23">
        <v>148239.12</v>
      </c>
      <c r="M47" s="23">
        <v>3688.18</v>
      </c>
      <c r="N47" s="23">
        <v>3688.18</v>
      </c>
    </row>
    <row r="48" spans="1:14" x14ac:dyDescent="0.3">
      <c r="A48" s="21">
        <v>9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 t="s">
        <v>169</v>
      </c>
      <c r="G48" s="22" t="s">
        <v>38</v>
      </c>
      <c r="H48" s="23">
        <v>0</v>
      </c>
      <c r="I48" s="23">
        <v>0</v>
      </c>
      <c r="J48" s="23">
        <v>0</v>
      </c>
      <c r="K48" s="23">
        <v>12874.4</v>
      </c>
      <c r="L48" s="23">
        <v>12874.4</v>
      </c>
      <c r="M48" s="23">
        <v>715.52</v>
      </c>
      <c r="N48" s="23">
        <v>715.52</v>
      </c>
    </row>
    <row r="49" spans="1:14" x14ac:dyDescent="0.3">
      <c r="A49" s="21">
        <v>9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 t="s">
        <v>170</v>
      </c>
      <c r="G49" s="22" t="s">
        <v>45</v>
      </c>
      <c r="H49" s="23">
        <v>0</v>
      </c>
      <c r="I49" s="23">
        <v>0</v>
      </c>
      <c r="J49" s="23">
        <v>0</v>
      </c>
      <c r="K49" s="23">
        <v>7498.13</v>
      </c>
      <c r="L49" s="23">
        <v>7498.13</v>
      </c>
      <c r="M49" s="23">
        <v>1541.12</v>
      </c>
      <c r="N49" s="23">
        <v>1541.12</v>
      </c>
    </row>
    <row r="50" spans="1:14" x14ac:dyDescent="0.3">
      <c r="A50" s="21">
        <v>9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20" t="s">
        <v>171</v>
      </c>
      <c r="G50" s="22" t="s">
        <v>33</v>
      </c>
      <c r="H50" s="23">
        <v>1000</v>
      </c>
      <c r="I50" s="23">
        <v>0</v>
      </c>
      <c r="J50" s="23">
        <v>1000</v>
      </c>
      <c r="K50" s="23">
        <v>80.8</v>
      </c>
      <c r="L50" s="23">
        <v>80.8</v>
      </c>
      <c r="M50" s="23">
        <v>80.8</v>
      </c>
      <c r="N50" s="23">
        <v>80.8</v>
      </c>
    </row>
    <row r="51" spans="1:14" x14ac:dyDescent="0.3">
      <c r="A51" s="21">
        <v>9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20" t="s">
        <v>172</v>
      </c>
      <c r="G51" s="22" t="s">
        <v>31</v>
      </c>
      <c r="H51" s="23">
        <v>500</v>
      </c>
      <c r="I51" s="23">
        <v>0</v>
      </c>
      <c r="J51" s="23">
        <v>500</v>
      </c>
      <c r="K51" s="23">
        <v>0</v>
      </c>
      <c r="L51" s="23">
        <v>0</v>
      </c>
      <c r="M51" s="23">
        <v>0</v>
      </c>
      <c r="N51" s="23">
        <v>0</v>
      </c>
    </row>
    <row r="52" spans="1:14" x14ac:dyDescent="0.3">
      <c r="A52" s="21">
        <v>9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20" t="s">
        <v>184</v>
      </c>
      <c r="G52" s="22" t="s">
        <v>56</v>
      </c>
      <c r="H52" s="23">
        <v>10000</v>
      </c>
      <c r="I52" s="23">
        <v>0</v>
      </c>
      <c r="J52" s="23">
        <v>10000</v>
      </c>
      <c r="K52" s="23">
        <v>12973.44</v>
      </c>
      <c r="L52" s="23">
        <v>12973.44</v>
      </c>
      <c r="M52" s="23">
        <v>11802.61</v>
      </c>
      <c r="N52" s="23">
        <v>11802.61</v>
      </c>
    </row>
    <row r="53" spans="1:14" x14ac:dyDescent="0.3">
      <c r="A53" s="21">
        <v>9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20" t="s">
        <v>173</v>
      </c>
      <c r="G53" s="22" t="s">
        <v>74</v>
      </c>
      <c r="H53" s="23">
        <v>7000</v>
      </c>
      <c r="I53" s="23">
        <v>0</v>
      </c>
      <c r="J53" s="23">
        <v>7000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3">
      <c r="A54" s="21">
        <v>9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20" t="s">
        <v>174</v>
      </c>
      <c r="G54" s="22" t="s">
        <v>69</v>
      </c>
      <c r="H54" s="23">
        <v>12000</v>
      </c>
      <c r="I54" s="23">
        <v>0</v>
      </c>
      <c r="J54" s="23">
        <v>12000</v>
      </c>
      <c r="K54" s="23">
        <v>0</v>
      </c>
      <c r="L54" s="23">
        <v>0</v>
      </c>
      <c r="M54" s="23">
        <v>0</v>
      </c>
      <c r="N54" s="23">
        <v>0</v>
      </c>
    </row>
    <row r="55" spans="1:14" x14ac:dyDescent="0.3">
      <c r="A55" s="21">
        <v>9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20" t="s">
        <v>175</v>
      </c>
      <c r="G55" s="22" t="s">
        <v>61</v>
      </c>
      <c r="H55" s="23">
        <v>15206</v>
      </c>
      <c r="I55" s="23">
        <v>55000</v>
      </c>
      <c r="J55" s="23">
        <v>70206</v>
      </c>
      <c r="K55" s="23">
        <v>14520.72</v>
      </c>
      <c r="L55" s="23">
        <v>14520.72</v>
      </c>
      <c r="M55" s="23">
        <v>6595.22</v>
      </c>
      <c r="N55" s="23">
        <v>6595.22</v>
      </c>
    </row>
    <row r="56" spans="1:14" x14ac:dyDescent="0.3">
      <c r="A56" s="21">
        <v>9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20" t="s">
        <v>122</v>
      </c>
      <c r="G56" s="22" t="s">
        <v>56</v>
      </c>
      <c r="H56" s="23">
        <v>0</v>
      </c>
      <c r="I56" s="23">
        <v>0</v>
      </c>
      <c r="J56" s="23">
        <v>0</v>
      </c>
      <c r="K56" s="23">
        <v>924.67</v>
      </c>
      <c r="L56" s="23">
        <v>924.67</v>
      </c>
      <c r="M56" s="23">
        <v>924.67</v>
      </c>
      <c r="N56" s="23">
        <v>924.67</v>
      </c>
    </row>
    <row r="57" spans="1:14" x14ac:dyDescent="0.3">
      <c r="A57" s="21">
        <v>9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20" t="s">
        <v>176</v>
      </c>
      <c r="G57" s="22" t="s">
        <v>69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3">
      <c r="A58" s="21">
        <v>9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64</v>
      </c>
      <c r="F58" s="20" t="s">
        <v>177</v>
      </c>
      <c r="G58" s="22" t="s">
        <v>62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</row>
    <row r="59" spans="1:14" x14ac:dyDescent="0.3">
      <c r="A59" s="21">
        <v>9</v>
      </c>
      <c r="B59" s="21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20" t="s">
        <v>178</v>
      </c>
      <c r="G59" s="22" t="s">
        <v>60</v>
      </c>
      <c r="H59" s="23">
        <v>1500</v>
      </c>
      <c r="I59" s="23">
        <v>0</v>
      </c>
      <c r="J59" s="23">
        <v>1500</v>
      </c>
      <c r="K59" s="23">
        <v>0</v>
      </c>
      <c r="L59" s="23">
        <v>0</v>
      </c>
      <c r="M59" s="23">
        <v>0</v>
      </c>
      <c r="N59" s="23">
        <v>0</v>
      </c>
    </row>
    <row r="60" spans="1:14" x14ac:dyDescent="0.3">
      <c r="A60" s="21">
        <v>9</v>
      </c>
      <c r="B60" s="21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20" t="s">
        <v>179</v>
      </c>
      <c r="G60" s="22" t="s">
        <v>81</v>
      </c>
      <c r="H60" s="23">
        <v>10000</v>
      </c>
      <c r="I60" s="23">
        <v>0</v>
      </c>
      <c r="J60" s="23">
        <v>10000</v>
      </c>
      <c r="K60" s="23">
        <v>0</v>
      </c>
      <c r="L60" s="23">
        <v>0</v>
      </c>
      <c r="M60" s="23">
        <v>0</v>
      </c>
      <c r="N60" s="23">
        <v>0</v>
      </c>
    </row>
    <row r="61" spans="1:14" x14ac:dyDescent="0.3">
      <c r="A61" s="21">
        <v>9</v>
      </c>
      <c r="B61" s="21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20" t="s">
        <v>180</v>
      </c>
      <c r="G61" s="22" t="s">
        <v>78</v>
      </c>
      <c r="H61" s="23">
        <v>10000</v>
      </c>
      <c r="I61" s="23">
        <v>0</v>
      </c>
      <c r="J61" s="23">
        <v>10000</v>
      </c>
      <c r="K61" s="23">
        <v>0</v>
      </c>
      <c r="L61" s="23">
        <v>0</v>
      </c>
      <c r="M61" s="23">
        <v>0</v>
      </c>
      <c r="N61" s="23">
        <v>0</v>
      </c>
    </row>
    <row r="62" spans="1:14" x14ac:dyDescent="0.3">
      <c r="A62" s="21">
        <v>9</v>
      </c>
      <c r="B62" s="21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20" t="s">
        <v>131</v>
      </c>
      <c r="G62" s="22" t="s">
        <v>32</v>
      </c>
      <c r="H62" s="23">
        <v>108748</v>
      </c>
      <c r="I62" s="23">
        <v>0</v>
      </c>
      <c r="J62" s="23">
        <v>108748</v>
      </c>
      <c r="K62" s="23">
        <v>156000</v>
      </c>
      <c r="L62" s="23">
        <v>156000</v>
      </c>
      <c r="M62" s="23">
        <v>68436.95</v>
      </c>
      <c r="N62" s="23">
        <v>68436.95</v>
      </c>
    </row>
    <row r="63" spans="1:14" x14ac:dyDescent="0.3">
      <c r="A63" s="21">
        <v>9</v>
      </c>
      <c r="B63" s="21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20" t="s">
        <v>132</v>
      </c>
      <c r="G63" s="22" t="s">
        <v>46</v>
      </c>
      <c r="H63" s="23">
        <v>126454</v>
      </c>
      <c r="I63" s="23">
        <v>0</v>
      </c>
      <c r="J63" s="23">
        <v>126454</v>
      </c>
      <c r="K63" s="23">
        <v>181000</v>
      </c>
      <c r="L63" s="23">
        <v>181000</v>
      </c>
      <c r="M63" s="23">
        <v>75243.649999999994</v>
      </c>
      <c r="N63" s="23">
        <v>75243.649999999994</v>
      </c>
    </row>
    <row r="64" spans="1:14" x14ac:dyDescent="0.3">
      <c r="A64" s="21">
        <v>9</v>
      </c>
      <c r="B64" s="21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20" t="s">
        <v>133</v>
      </c>
      <c r="G64" s="22" t="s">
        <v>59</v>
      </c>
      <c r="H64" s="23">
        <v>107705</v>
      </c>
      <c r="I64" s="23">
        <v>0</v>
      </c>
      <c r="J64" s="23">
        <v>107705</v>
      </c>
      <c r="K64" s="23">
        <v>34000</v>
      </c>
      <c r="L64" s="23">
        <v>34000</v>
      </c>
      <c r="M64" s="23">
        <v>11999.82</v>
      </c>
      <c r="N64" s="23">
        <v>11999.82</v>
      </c>
    </row>
    <row r="65" spans="1:14" x14ac:dyDescent="0.3">
      <c r="A65" s="21">
        <v>9</v>
      </c>
      <c r="B65" s="21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15</v>
      </c>
      <c r="F65" s="20" t="s">
        <v>134</v>
      </c>
      <c r="G65" s="22" t="s">
        <v>80</v>
      </c>
      <c r="H65" s="23">
        <v>0</v>
      </c>
      <c r="I65" s="23">
        <v>0</v>
      </c>
      <c r="J65" s="23">
        <v>0</v>
      </c>
      <c r="K65" s="23">
        <v>1157.5</v>
      </c>
      <c r="L65" s="23">
        <v>1157.5</v>
      </c>
      <c r="M65" s="23">
        <v>1157.5</v>
      </c>
      <c r="N65" s="23">
        <v>1157.5</v>
      </c>
    </row>
    <row r="66" spans="1:14" x14ac:dyDescent="0.3">
      <c r="A66" s="21">
        <v>9</v>
      </c>
      <c r="B66" s="21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20</v>
      </c>
      <c r="F66" s="20" t="s">
        <v>139</v>
      </c>
      <c r="G66" s="22" t="s">
        <v>72</v>
      </c>
      <c r="H66" s="23">
        <v>0</v>
      </c>
      <c r="I66" s="23">
        <v>0</v>
      </c>
      <c r="J66" s="23">
        <v>0</v>
      </c>
      <c r="K66" s="23">
        <v>568.70000000000005</v>
      </c>
      <c r="L66" s="23">
        <v>568.70000000000005</v>
      </c>
      <c r="M66" s="23">
        <v>517.38</v>
      </c>
      <c r="N66" s="23">
        <v>517.38</v>
      </c>
    </row>
    <row r="67" spans="1:14" x14ac:dyDescent="0.3">
      <c r="A67" s="21">
        <v>9</v>
      </c>
      <c r="B67" s="21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20" t="s">
        <v>140</v>
      </c>
      <c r="G67" s="22" t="s">
        <v>43</v>
      </c>
      <c r="H67" s="23">
        <v>26000</v>
      </c>
      <c r="I67" s="23">
        <v>0</v>
      </c>
      <c r="J67" s="23">
        <v>26000</v>
      </c>
      <c r="K67" s="23">
        <v>15279.37</v>
      </c>
      <c r="L67" s="23">
        <v>15279.37</v>
      </c>
      <c r="M67" s="23">
        <v>10238.530000000001</v>
      </c>
      <c r="N67" s="23">
        <v>10238.530000000001</v>
      </c>
    </row>
    <row r="68" spans="1:14" x14ac:dyDescent="0.3">
      <c r="A68" s="21">
        <v>9</v>
      </c>
      <c r="B68" s="21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21</v>
      </c>
      <c r="F68" s="20" t="s">
        <v>143</v>
      </c>
      <c r="G68" s="22" t="s">
        <v>63</v>
      </c>
      <c r="H68" s="23">
        <v>4000</v>
      </c>
      <c r="I68" s="23">
        <v>60000</v>
      </c>
      <c r="J68" s="23">
        <v>64000</v>
      </c>
      <c r="K68" s="23">
        <v>1754.5</v>
      </c>
      <c r="L68" s="23">
        <v>1754.5</v>
      </c>
      <c r="M68" s="23">
        <v>715.52</v>
      </c>
      <c r="N68" s="23">
        <v>715.52</v>
      </c>
    </row>
    <row r="69" spans="1:14" x14ac:dyDescent="0.3">
      <c r="A69" s="21">
        <v>9</v>
      </c>
      <c r="B69" s="21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21</v>
      </c>
      <c r="F69" s="20" t="s">
        <v>144</v>
      </c>
      <c r="G69" s="22" t="s">
        <v>41</v>
      </c>
      <c r="H69" s="23">
        <v>76075</v>
      </c>
      <c r="I69" s="23">
        <v>19000</v>
      </c>
      <c r="J69" s="23">
        <v>95075</v>
      </c>
      <c r="K69" s="23">
        <v>74020.63</v>
      </c>
      <c r="L69" s="23">
        <v>74020.63</v>
      </c>
      <c r="M69" s="23">
        <v>15376.35</v>
      </c>
      <c r="N69" s="23">
        <v>15376.35</v>
      </c>
    </row>
    <row r="70" spans="1:14" x14ac:dyDescent="0.3">
      <c r="A70" s="21">
        <v>9</v>
      </c>
      <c r="B70" s="21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20" t="s">
        <v>148</v>
      </c>
      <c r="G70" s="22" t="s">
        <v>40</v>
      </c>
      <c r="H70" s="23">
        <v>6000</v>
      </c>
      <c r="I70" s="23">
        <v>0</v>
      </c>
      <c r="J70" s="23">
        <v>6000</v>
      </c>
      <c r="K70" s="23">
        <v>2420</v>
      </c>
      <c r="L70" s="23">
        <v>2420</v>
      </c>
      <c r="M70" s="23">
        <v>567.33000000000004</v>
      </c>
      <c r="N70" s="23">
        <v>567.33000000000004</v>
      </c>
    </row>
    <row r="71" spans="1:14" x14ac:dyDescent="0.3">
      <c r="A71" s="21">
        <v>9</v>
      </c>
      <c r="B71" s="21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20" t="s">
        <v>149</v>
      </c>
      <c r="G71" s="22" t="s">
        <v>34</v>
      </c>
      <c r="H71" s="23">
        <v>1000</v>
      </c>
      <c r="I71" s="23">
        <v>0</v>
      </c>
      <c r="J71" s="23">
        <v>1000</v>
      </c>
      <c r="K71" s="23">
        <v>1209.3</v>
      </c>
      <c r="L71" s="23">
        <v>1209.3</v>
      </c>
      <c r="M71" s="23">
        <v>1185.28</v>
      </c>
      <c r="N71" s="23">
        <v>1177.04</v>
      </c>
    </row>
    <row r="72" spans="1:14" x14ac:dyDescent="0.3">
      <c r="A72" s="21">
        <v>9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20" t="s">
        <v>150</v>
      </c>
      <c r="G72" s="22" t="s">
        <v>67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</row>
    <row r="73" spans="1:14" x14ac:dyDescent="0.3">
      <c r="A73" s="21">
        <v>9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 t="s">
        <v>151</v>
      </c>
      <c r="G73" s="22" t="s">
        <v>57</v>
      </c>
      <c r="H73" s="23">
        <v>103000</v>
      </c>
      <c r="I73" s="23">
        <v>0</v>
      </c>
      <c r="J73" s="23">
        <v>103000</v>
      </c>
      <c r="K73" s="23">
        <v>129380.98</v>
      </c>
      <c r="L73" s="23">
        <v>129380.98</v>
      </c>
      <c r="M73" s="23">
        <v>32503.71</v>
      </c>
      <c r="N73" s="23">
        <v>32503.71</v>
      </c>
    </row>
    <row r="74" spans="1:14" x14ac:dyDescent="0.3">
      <c r="A74" s="21">
        <v>9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 t="s">
        <v>152</v>
      </c>
      <c r="G74" s="22" t="s">
        <v>64</v>
      </c>
      <c r="H74" s="23">
        <v>40000</v>
      </c>
      <c r="I74" s="23">
        <v>0</v>
      </c>
      <c r="J74" s="23">
        <v>40000</v>
      </c>
      <c r="K74" s="23">
        <v>35890</v>
      </c>
      <c r="L74" s="23">
        <v>35890</v>
      </c>
      <c r="M74" s="23">
        <v>20477.21</v>
      </c>
      <c r="N74" s="23">
        <v>20477.21</v>
      </c>
    </row>
    <row r="75" spans="1:14" x14ac:dyDescent="0.3">
      <c r="A75" s="21">
        <v>9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 t="s">
        <v>156</v>
      </c>
      <c r="G75" s="22" t="s">
        <v>50</v>
      </c>
      <c r="H75" s="23">
        <v>25000</v>
      </c>
      <c r="I75" s="23">
        <v>0</v>
      </c>
      <c r="J75" s="23">
        <v>25000</v>
      </c>
      <c r="K75" s="23">
        <v>30998.06</v>
      </c>
      <c r="L75" s="23">
        <v>30998.06</v>
      </c>
      <c r="M75" s="23">
        <v>8913.64</v>
      </c>
      <c r="N75" s="23">
        <v>7692.52</v>
      </c>
    </row>
    <row r="76" spans="1:14" x14ac:dyDescent="0.3">
      <c r="A76" s="21">
        <v>9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 t="s">
        <v>157</v>
      </c>
      <c r="G76" s="22" t="s">
        <v>70</v>
      </c>
      <c r="H76" s="23">
        <v>5000</v>
      </c>
      <c r="I76" s="23">
        <v>0</v>
      </c>
      <c r="J76" s="23">
        <v>5000</v>
      </c>
      <c r="K76" s="23">
        <v>3453.76</v>
      </c>
      <c r="L76" s="23">
        <v>3453.76</v>
      </c>
      <c r="M76" s="23">
        <v>1071.2</v>
      </c>
      <c r="N76" s="23">
        <v>1071.2</v>
      </c>
    </row>
    <row r="77" spans="1:14" x14ac:dyDescent="0.3">
      <c r="A77" s="21">
        <v>9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 t="s">
        <v>159</v>
      </c>
      <c r="G77" s="22" t="s">
        <v>88</v>
      </c>
      <c r="H77" s="23">
        <v>300</v>
      </c>
      <c r="I77" s="23">
        <v>0</v>
      </c>
      <c r="J77" s="23">
        <v>300</v>
      </c>
      <c r="K77" s="23">
        <v>0</v>
      </c>
      <c r="L77" s="23">
        <v>0</v>
      </c>
      <c r="M77" s="23">
        <v>0</v>
      </c>
      <c r="N77" s="23">
        <v>0</v>
      </c>
    </row>
    <row r="78" spans="1:14" x14ac:dyDescent="0.3">
      <c r="A78" s="21">
        <v>9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 t="s">
        <v>160</v>
      </c>
      <c r="G78" s="22" t="s">
        <v>37</v>
      </c>
      <c r="H78" s="23">
        <v>19000</v>
      </c>
      <c r="I78" s="23">
        <v>0</v>
      </c>
      <c r="J78" s="23">
        <v>19000</v>
      </c>
      <c r="K78" s="23">
        <v>1573</v>
      </c>
      <c r="L78" s="23">
        <v>1573</v>
      </c>
      <c r="M78" s="23">
        <v>0</v>
      </c>
      <c r="N78" s="23">
        <v>0</v>
      </c>
    </row>
    <row r="79" spans="1:14" x14ac:dyDescent="0.3">
      <c r="A79" s="21">
        <v>9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 t="s">
        <v>161</v>
      </c>
      <c r="G79" s="22" t="s">
        <v>75</v>
      </c>
      <c r="H79" s="23">
        <v>18000</v>
      </c>
      <c r="I79" s="23">
        <v>0</v>
      </c>
      <c r="J79" s="23">
        <v>18000</v>
      </c>
      <c r="K79" s="23">
        <v>0</v>
      </c>
      <c r="L79" s="23">
        <v>0</v>
      </c>
      <c r="M79" s="23">
        <v>0</v>
      </c>
      <c r="N79" s="23">
        <v>0</v>
      </c>
    </row>
    <row r="80" spans="1:14" x14ac:dyDescent="0.3">
      <c r="A80" s="21">
        <v>9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 t="s">
        <v>162</v>
      </c>
      <c r="G80" s="22" t="s">
        <v>30</v>
      </c>
      <c r="H80" s="23">
        <v>10000</v>
      </c>
      <c r="I80" s="23">
        <v>0</v>
      </c>
      <c r="J80" s="23">
        <v>10000</v>
      </c>
      <c r="K80" s="23">
        <v>678.38</v>
      </c>
      <c r="L80" s="23">
        <v>678.38</v>
      </c>
      <c r="M80" s="23">
        <v>678.38</v>
      </c>
      <c r="N80" s="23">
        <v>0</v>
      </c>
    </row>
    <row r="81" spans="1:14" x14ac:dyDescent="0.3">
      <c r="A81" s="21">
        <v>9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 t="s">
        <v>163</v>
      </c>
      <c r="G81" s="22" t="s">
        <v>51</v>
      </c>
      <c r="H81" s="23">
        <v>40000</v>
      </c>
      <c r="I81" s="23">
        <v>0</v>
      </c>
      <c r="J81" s="23">
        <v>40000</v>
      </c>
      <c r="K81" s="23">
        <v>15684.38</v>
      </c>
      <c r="L81" s="23">
        <v>15684.38</v>
      </c>
      <c r="M81" s="23">
        <v>8546.51</v>
      </c>
      <c r="N81" s="23">
        <v>8546.51</v>
      </c>
    </row>
    <row r="82" spans="1:14" x14ac:dyDescent="0.3">
      <c r="A82" s="21">
        <v>9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 t="s">
        <v>181</v>
      </c>
      <c r="G82" s="22" t="s">
        <v>54</v>
      </c>
      <c r="H82" s="23">
        <v>35000</v>
      </c>
      <c r="I82" s="23">
        <v>0</v>
      </c>
      <c r="J82" s="23">
        <v>35000</v>
      </c>
      <c r="K82" s="23">
        <v>16998.849999999999</v>
      </c>
      <c r="L82" s="23">
        <v>16998.849999999999</v>
      </c>
      <c r="M82" s="23">
        <v>11259.06</v>
      </c>
      <c r="N82" s="23">
        <v>11259.06</v>
      </c>
    </row>
    <row r="83" spans="1:14" x14ac:dyDescent="0.3">
      <c r="A83" s="21">
        <v>9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 t="s">
        <v>165</v>
      </c>
      <c r="G83" s="22" t="s">
        <v>89</v>
      </c>
      <c r="H83" s="23">
        <v>7000</v>
      </c>
      <c r="I83" s="23">
        <v>0</v>
      </c>
      <c r="J83" s="23">
        <v>7000</v>
      </c>
      <c r="K83" s="23">
        <v>0</v>
      </c>
      <c r="L83" s="23">
        <v>0</v>
      </c>
      <c r="M83" s="23">
        <v>0</v>
      </c>
      <c r="N83" s="23">
        <v>0</v>
      </c>
    </row>
    <row r="84" spans="1:14" x14ac:dyDescent="0.3">
      <c r="A84" s="21">
        <v>9</v>
      </c>
      <c r="B84" s="21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 t="s">
        <v>182</v>
      </c>
      <c r="G84" s="22" t="s">
        <v>66</v>
      </c>
      <c r="H84" s="23">
        <v>1373041</v>
      </c>
      <c r="I84" s="23">
        <v>0</v>
      </c>
      <c r="J84" s="23">
        <v>1373041</v>
      </c>
      <c r="K84" s="23">
        <v>720284.81</v>
      </c>
      <c r="L84" s="23">
        <v>720284.81</v>
      </c>
      <c r="M84" s="23">
        <v>693190.85</v>
      </c>
      <c r="N84" s="23">
        <v>692726</v>
      </c>
    </row>
    <row r="85" spans="1:14" x14ac:dyDescent="0.3">
      <c r="A85" s="21">
        <v>9</v>
      </c>
      <c r="B85" s="21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0" t="s">
        <v>183</v>
      </c>
      <c r="G85" s="22" t="s">
        <v>90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</row>
    <row r="86" spans="1:14" x14ac:dyDescent="0.3">
      <c r="A86" s="21">
        <v>9</v>
      </c>
      <c r="B86" s="21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0" t="s">
        <v>166</v>
      </c>
      <c r="G86" s="22" t="s">
        <v>47</v>
      </c>
      <c r="H86" s="23">
        <v>0</v>
      </c>
      <c r="I86" s="23">
        <v>0</v>
      </c>
      <c r="J86" s="23">
        <v>0</v>
      </c>
      <c r="K86" s="23">
        <v>43278.45</v>
      </c>
      <c r="L86" s="23">
        <v>43278.45</v>
      </c>
      <c r="M86" s="23">
        <v>32514.81</v>
      </c>
      <c r="N86" s="23">
        <v>32514.81</v>
      </c>
    </row>
    <row r="87" spans="1:14" x14ac:dyDescent="0.3">
      <c r="A87" s="21">
        <v>9</v>
      </c>
      <c r="B87" s="21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0" t="s">
        <v>167</v>
      </c>
      <c r="G87" s="22" t="s">
        <v>65</v>
      </c>
      <c r="H87" s="23">
        <v>110000</v>
      </c>
      <c r="I87" s="23">
        <v>0</v>
      </c>
      <c r="J87" s="23">
        <v>110000</v>
      </c>
      <c r="K87" s="23">
        <v>119558.58</v>
      </c>
      <c r="L87" s="23">
        <v>119558.58</v>
      </c>
      <c r="M87" s="23">
        <v>50337.86</v>
      </c>
      <c r="N87" s="23">
        <v>50337.86</v>
      </c>
    </row>
    <row r="88" spans="1:14" x14ac:dyDescent="0.3">
      <c r="A88" s="21">
        <v>9</v>
      </c>
      <c r="B88" s="21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20" t="s">
        <v>168</v>
      </c>
      <c r="G88" s="22" t="s">
        <v>68</v>
      </c>
      <c r="H88" s="23">
        <v>142830</v>
      </c>
      <c r="I88" s="23">
        <v>0</v>
      </c>
      <c r="J88" s="23">
        <v>142830</v>
      </c>
      <c r="K88" s="23">
        <v>150964.91</v>
      </c>
      <c r="L88" s="23">
        <v>150964.91</v>
      </c>
      <c r="M88" s="23">
        <v>57300.34</v>
      </c>
      <c r="N88" s="23">
        <v>57300.34</v>
      </c>
    </row>
    <row r="89" spans="1:14" x14ac:dyDescent="0.3">
      <c r="A89" s="21">
        <v>9</v>
      </c>
      <c r="B89" s="21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20" t="s">
        <v>169</v>
      </c>
      <c r="G89" s="22" t="s">
        <v>38</v>
      </c>
      <c r="H89" s="23">
        <v>0</v>
      </c>
      <c r="I89" s="23">
        <v>0</v>
      </c>
      <c r="J89" s="23">
        <v>0</v>
      </c>
      <c r="K89" s="23">
        <v>1199.1199999999999</v>
      </c>
      <c r="L89" s="23">
        <v>1199.1199999999999</v>
      </c>
      <c r="M89" s="23">
        <v>1124.3900000000001</v>
      </c>
      <c r="N89" s="23">
        <v>1124.3900000000001</v>
      </c>
    </row>
    <row r="90" spans="1:14" x14ac:dyDescent="0.3">
      <c r="A90" s="21">
        <v>9</v>
      </c>
      <c r="B90" s="21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20" t="s">
        <v>170</v>
      </c>
      <c r="G90" s="22" t="s">
        <v>45</v>
      </c>
      <c r="H90" s="23">
        <v>556000</v>
      </c>
      <c r="I90" s="23">
        <v>100000</v>
      </c>
      <c r="J90" s="23">
        <v>656000</v>
      </c>
      <c r="K90" s="23">
        <v>481110.4</v>
      </c>
      <c r="L90" s="23">
        <v>481110.4</v>
      </c>
      <c r="M90" s="23">
        <v>166154.23999999999</v>
      </c>
      <c r="N90" s="23">
        <v>166154.23999999999</v>
      </c>
    </row>
    <row r="91" spans="1:14" x14ac:dyDescent="0.3">
      <c r="A91" s="21">
        <v>9</v>
      </c>
      <c r="B91" s="21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23</v>
      </c>
      <c r="F91" s="20" t="s">
        <v>171</v>
      </c>
      <c r="G91" s="22" t="s">
        <v>33</v>
      </c>
      <c r="H91" s="23">
        <v>300</v>
      </c>
      <c r="I91" s="23">
        <v>0</v>
      </c>
      <c r="J91" s="23">
        <v>300</v>
      </c>
      <c r="K91" s="23">
        <v>280.5</v>
      </c>
      <c r="L91" s="23">
        <v>280.5</v>
      </c>
      <c r="M91" s="23">
        <v>280.5</v>
      </c>
      <c r="N91" s="23">
        <v>280.5</v>
      </c>
    </row>
    <row r="92" spans="1:14" x14ac:dyDescent="0.3">
      <c r="A92" s="21">
        <v>9</v>
      </c>
      <c r="B92" s="21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23</v>
      </c>
      <c r="F92" s="20" t="s">
        <v>172</v>
      </c>
      <c r="G92" s="22" t="s">
        <v>31</v>
      </c>
      <c r="H92" s="23">
        <v>300</v>
      </c>
      <c r="I92" s="23">
        <v>0</v>
      </c>
      <c r="J92" s="23">
        <v>300</v>
      </c>
      <c r="K92" s="23">
        <v>0</v>
      </c>
      <c r="L92" s="23">
        <v>0</v>
      </c>
      <c r="M92" s="23">
        <v>0</v>
      </c>
      <c r="N92" s="23">
        <v>0</v>
      </c>
    </row>
    <row r="93" spans="1:14" x14ac:dyDescent="0.3">
      <c r="A93" s="21">
        <v>9</v>
      </c>
      <c r="B93" s="21">
        <v>3330</v>
      </c>
      <c r="C93" s="2" t="str">
        <f>VLOOKUP(B93,Hoja2!B:C,2,FALSE)</f>
        <v>TEATRO CALDERON</v>
      </c>
      <c r="D93" s="3" t="str">
        <f t="shared" si="2"/>
        <v>6</v>
      </c>
      <c r="E93" s="3" t="str">
        <f t="shared" si="3"/>
        <v>62</v>
      </c>
      <c r="F93" s="20" t="s">
        <v>184</v>
      </c>
      <c r="G93" s="22" t="s">
        <v>56</v>
      </c>
      <c r="H93" s="23">
        <v>2000</v>
      </c>
      <c r="I93" s="23">
        <v>0</v>
      </c>
      <c r="J93" s="23">
        <v>2000</v>
      </c>
      <c r="K93" s="23">
        <v>0</v>
      </c>
      <c r="L93" s="23">
        <v>0</v>
      </c>
      <c r="M93" s="23">
        <v>0</v>
      </c>
      <c r="N93" s="23">
        <v>0</v>
      </c>
    </row>
    <row r="94" spans="1:14" x14ac:dyDescent="0.3">
      <c r="A94" s="21">
        <v>9</v>
      </c>
      <c r="B94" s="21">
        <v>3330</v>
      </c>
      <c r="C94" s="2" t="str">
        <f>VLOOKUP(B94,Hoja2!B:C,2,FALSE)</f>
        <v>TEATRO CALDERON</v>
      </c>
      <c r="D94" s="3" t="str">
        <f t="shared" si="2"/>
        <v>6</v>
      </c>
      <c r="E94" s="3" t="str">
        <f t="shared" si="3"/>
        <v>62</v>
      </c>
      <c r="F94" s="20" t="s">
        <v>174</v>
      </c>
      <c r="G94" s="22" t="s">
        <v>69</v>
      </c>
      <c r="H94" s="23">
        <v>5000</v>
      </c>
      <c r="I94" s="23">
        <v>0</v>
      </c>
      <c r="J94" s="23">
        <v>5000</v>
      </c>
      <c r="K94" s="23">
        <v>3727.16</v>
      </c>
      <c r="L94" s="23">
        <v>3727.16</v>
      </c>
      <c r="M94" s="23">
        <v>3390.79</v>
      </c>
      <c r="N94" s="23">
        <v>3390.79</v>
      </c>
    </row>
    <row r="95" spans="1:14" x14ac:dyDescent="0.3">
      <c r="A95" s="21">
        <v>9</v>
      </c>
      <c r="B95" s="21">
        <v>3330</v>
      </c>
      <c r="C95" s="2" t="str">
        <f>VLOOKUP(B95,Hoja2!B:C,2,FALSE)</f>
        <v>TEATRO CALDERON</v>
      </c>
      <c r="D95" s="3" t="str">
        <f t="shared" si="2"/>
        <v>6</v>
      </c>
      <c r="E95" s="3" t="str">
        <f t="shared" si="3"/>
        <v>63</v>
      </c>
      <c r="F95" s="20" t="s">
        <v>175</v>
      </c>
      <c r="G95" s="22" t="s">
        <v>61</v>
      </c>
      <c r="H95" s="23">
        <v>38000</v>
      </c>
      <c r="I95" s="23">
        <v>50000</v>
      </c>
      <c r="J95" s="23">
        <v>88000</v>
      </c>
      <c r="K95" s="23">
        <v>0</v>
      </c>
      <c r="L95" s="23">
        <v>0</v>
      </c>
      <c r="M95" s="23">
        <v>0</v>
      </c>
      <c r="N95" s="23">
        <v>0</v>
      </c>
    </row>
    <row r="96" spans="1:14" x14ac:dyDescent="0.3">
      <c r="A96" s="21">
        <v>9</v>
      </c>
      <c r="B96" s="21">
        <v>3330</v>
      </c>
      <c r="C96" s="2" t="str">
        <f>VLOOKUP(B96,Hoja2!B:C,2,FALSE)</f>
        <v>TEATRO CALDERON</v>
      </c>
      <c r="D96" s="3" t="str">
        <f t="shared" si="2"/>
        <v>6</v>
      </c>
      <c r="E96" s="3" t="str">
        <f t="shared" si="3"/>
        <v>63</v>
      </c>
      <c r="F96" s="20" t="s">
        <v>122</v>
      </c>
      <c r="G96" s="22" t="s">
        <v>193</v>
      </c>
      <c r="H96" s="23">
        <v>0</v>
      </c>
      <c r="I96" s="23">
        <v>0</v>
      </c>
      <c r="J96" s="23">
        <v>0</v>
      </c>
      <c r="K96" s="23">
        <v>2013.49</v>
      </c>
      <c r="L96" s="23">
        <v>2013.49</v>
      </c>
      <c r="M96" s="23">
        <v>0</v>
      </c>
      <c r="N96" s="23">
        <v>0</v>
      </c>
    </row>
    <row r="97" spans="1:14" x14ac:dyDescent="0.3">
      <c r="A97" s="21">
        <v>9</v>
      </c>
      <c r="B97" s="21">
        <v>3330</v>
      </c>
      <c r="C97" s="2" t="str">
        <f>VLOOKUP(B97,Hoja2!B:C,2,FALSE)</f>
        <v>TEATRO CALDERON</v>
      </c>
      <c r="D97" s="3" t="str">
        <f t="shared" si="2"/>
        <v>6</v>
      </c>
      <c r="E97" s="3" t="str">
        <f t="shared" si="3"/>
        <v>63</v>
      </c>
      <c r="F97" s="20" t="s">
        <v>176</v>
      </c>
      <c r="G97" s="22" t="s">
        <v>69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</row>
    <row r="98" spans="1:14" x14ac:dyDescent="0.3">
      <c r="A98" s="21">
        <v>9</v>
      </c>
      <c r="B98" s="21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20" t="s">
        <v>123</v>
      </c>
      <c r="G98" s="22" t="s">
        <v>42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</row>
    <row r="99" spans="1:14" x14ac:dyDescent="0.3">
      <c r="A99" s="21">
        <v>9</v>
      </c>
      <c r="B99" s="21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12</v>
      </c>
      <c r="F99" s="20" t="s">
        <v>125</v>
      </c>
      <c r="G99" s="22" t="s">
        <v>26</v>
      </c>
      <c r="H99" s="23">
        <v>10824</v>
      </c>
      <c r="I99" s="23">
        <v>0</v>
      </c>
      <c r="J99" s="23">
        <v>10824</v>
      </c>
      <c r="K99" s="23">
        <v>10500</v>
      </c>
      <c r="L99" s="23">
        <v>10500</v>
      </c>
      <c r="M99" s="23">
        <v>5411.95</v>
      </c>
      <c r="N99" s="23">
        <v>5411.95</v>
      </c>
    </row>
    <row r="100" spans="1:14" x14ac:dyDescent="0.3">
      <c r="A100" s="21">
        <v>9</v>
      </c>
      <c r="B100" s="21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12</v>
      </c>
      <c r="F100" s="20" t="s">
        <v>127</v>
      </c>
      <c r="G100" s="22" t="s">
        <v>27</v>
      </c>
      <c r="H100" s="23">
        <v>3563</v>
      </c>
      <c r="I100" s="23">
        <v>0</v>
      </c>
      <c r="J100" s="23">
        <v>3563</v>
      </c>
      <c r="K100" s="23">
        <v>3650</v>
      </c>
      <c r="L100" s="23">
        <v>3650</v>
      </c>
      <c r="M100" s="23">
        <v>1893.55</v>
      </c>
      <c r="N100" s="23">
        <v>1893.55</v>
      </c>
    </row>
    <row r="101" spans="1:14" x14ac:dyDescent="0.3">
      <c r="A101" s="21">
        <v>9</v>
      </c>
      <c r="B101" s="21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12</v>
      </c>
      <c r="F101" s="20" t="s">
        <v>128</v>
      </c>
      <c r="G101" s="22" t="s">
        <v>36</v>
      </c>
      <c r="H101" s="23">
        <v>6741</v>
      </c>
      <c r="I101" s="23">
        <v>0</v>
      </c>
      <c r="J101" s="23">
        <v>6741</v>
      </c>
      <c r="K101" s="23">
        <v>6500</v>
      </c>
      <c r="L101" s="23">
        <v>6500</v>
      </c>
      <c r="M101" s="23">
        <v>3370.36</v>
      </c>
      <c r="N101" s="23">
        <v>3370.36</v>
      </c>
    </row>
    <row r="102" spans="1:14" x14ac:dyDescent="0.3">
      <c r="A102" s="21">
        <v>9</v>
      </c>
      <c r="B102" s="21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12</v>
      </c>
      <c r="F102" s="20" t="s">
        <v>129</v>
      </c>
      <c r="G102" s="22" t="s">
        <v>39</v>
      </c>
      <c r="H102" s="23">
        <v>13339</v>
      </c>
      <c r="I102" s="23">
        <v>0</v>
      </c>
      <c r="J102" s="23">
        <v>13339</v>
      </c>
      <c r="K102" s="23">
        <v>13100</v>
      </c>
      <c r="L102" s="23">
        <v>13100</v>
      </c>
      <c r="M102" s="23">
        <v>6670.58</v>
      </c>
      <c r="N102" s="23">
        <v>6670.58</v>
      </c>
    </row>
    <row r="103" spans="1:14" x14ac:dyDescent="0.3">
      <c r="A103" s="21">
        <v>9</v>
      </c>
      <c r="B103" s="21">
        <v>3331</v>
      </c>
      <c r="C103" s="2" t="str">
        <f>VLOOKUP(B103,Hoja2!B:C,2,FALSE)</f>
        <v>MUSEOS Y ARTES PLÁSTICAS</v>
      </c>
      <c r="D103" s="3" t="str">
        <f t="shared" si="2"/>
        <v>1</v>
      </c>
      <c r="E103" s="3" t="str">
        <f t="shared" si="3"/>
        <v>12</v>
      </c>
      <c r="F103" s="20" t="s">
        <v>130</v>
      </c>
      <c r="G103" s="22" t="s">
        <v>28</v>
      </c>
      <c r="H103" s="23">
        <v>1675</v>
      </c>
      <c r="I103" s="23">
        <v>0</v>
      </c>
      <c r="J103" s="23">
        <v>1675</v>
      </c>
      <c r="K103" s="23">
        <v>1800</v>
      </c>
      <c r="L103" s="23">
        <v>1800</v>
      </c>
      <c r="M103" s="23">
        <v>891.64</v>
      </c>
      <c r="N103" s="23">
        <v>891.64</v>
      </c>
    </row>
    <row r="104" spans="1:14" x14ac:dyDescent="0.3">
      <c r="A104" s="21">
        <v>9</v>
      </c>
      <c r="B104" s="21">
        <v>3331</v>
      </c>
      <c r="C104" s="2" t="str">
        <f>VLOOKUP(B104,Hoja2!B:C,2,FALSE)</f>
        <v>MUSEOS Y ARTES PLÁSTICAS</v>
      </c>
      <c r="D104" s="3" t="str">
        <f t="shared" si="2"/>
        <v>1</v>
      </c>
      <c r="E104" s="3" t="str">
        <f t="shared" si="3"/>
        <v>13</v>
      </c>
      <c r="F104" s="20" t="s">
        <v>131</v>
      </c>
      <c r="G104" s="22" t="s">
        <v>32</v>
      </c>
      <c r="H104" s="23">
        <v>11369</v>
      </c>
      <c r="I104" s="23">
        <v>0</v>
      </c>
      <c r="J104" s="23">
        <v>11369</v>
      </c>
      <c r="K104" s="23">
        <v>5500</v>
      </c>
      <c r="L104" s="23">
        <v>5500</v>
      </c>
      <c r="M104" s="23">
        <v>4265</v>
      </c>
      <c r="N104" s="23">
        <v>4265</v>
      </c>
    </row>
    <row r="105" spans="1:14" x14ac:dyDescent="0.3">
      <c r="A105" s="21">
        <v>9</v>
      </c>
      <c r="B105" s="21">
        <v>3331</v>
      </c>
      <c r="C105" s="2" t="str">
        <f>VLOOKUP(B105,Hoja2!B:C,2,FALSE)</f>
        <v>MUSEOS Y ARTES PLÁSTICAS</v>
      </c>
      <c r="D105" s="3" t="str">
        <f t="shared" si="2"/>
        <v>1</v>
      </c>
      <c r="E105" s="3" t="str">
        <f t="shared" si="3"/>
        <v>13</v>
      </c>
      <c r="F105" s="20" t="s">
        <v>132</v>
      </c>
      <c r="G105" s="22" t="s">
        <v>46</v>
      </c>
      <c r="H105" s="23">
        <v>13466</v>
      </c>
      <c r="I105" s="23">
        <v>0</v>
      </c>
      <c r="J105" s="23">
        <v>13466</v>
      </c>
      <c r="K105" s="23">
        <v>9500</v>
      </c>
      <c r="L105" s="23">
        <v>9500</v>
      </c>
      <c r="M105" s="23">
        <v>8073.21</v>
      </c>
      <c r="N105" s="23">
        <v>8073.21</v>
      </c>
    </row>
    <row r="106" spans="1:14" x14ac:dyDescent="0.3">
      <c r="A106" s="21">
        <v>9</v>
      </c>
      <c r="B106" s="21">
        <v>3331</v>
      </c>
      <c r="C106" s="2" t="str">
        <f>VLOOKUP(B106,Hoja2!B:C,2,FALSE)</f>
        <v>MUSEOS Y ARTES PLÁSTICAS</v>
      </c>
      <c r="D106" s="3" t="str">
        <f t="shared" si="2"/>
        <v>1</v>
      </c>
      <c r="E106" s="3" t="str">
        <f t="shared" si="3"/>
        <v>13</v>
      </c>
      <c r="F106" s="20" t="s">
        <v>133</v>
      </c>
      <c r="G106" s="22" t="s">
        <v>59</v>
      </c>
      <c r="H106" s="23">
        <v>32442</v>
      </c>
      <c r="I106" s="23">
        <v>0</v>
      </c>
      <c r="J106" s="23">
        <v>32442</v>
      </c>
      <c r="K106" s="23">
        <v>26000</v>
      </c>
      <c r="L106" s="23">
        <v>26000</v>
      </c>
      <c r="M106" s="23">
        <v>3984.4</v>
      </c>
      <c r="N106" s="23">
        <v>3984.4</v>
      </c>
    </row>
    <row r="107" spans="1:14" x14ac:dyDescent="0.3">
      <c r="A107" s="21">
        <v>9</v>
      </c>
      <c r="B107" s="21">
        <v>3331</v>
      </c>
      <c r="C107" s="2" t="str">
        <f>VLOOKUP(B107,Hoja2!B:C,2,FALSE)</f>
        <v>MUSEOS Y ARTES PLÁSTICAS</v>
      </c>
      <c r="D107" s="3" t="str">
        <f t="shared" si="2"/>
        <v>1</v>
      </c>
      <c r="E107" s="3" t="str">
        <f t="shared" si="3"/>
        <v>15</v>
      </c>
      <c r="F107" s="20" t="s">
        <v>134</v>
      </c>
      <c r="G107" s="22" t="s">
        <v>80</v>
      </c>
      <c r="H107" s="23">
        <v>4425</v>
      </c>
      <c r="I107" s="23">
        <v>0</v>
      </c>
      <c r="J107" s="23">
        <v>4425</v>
      </c>
      <c r="K107" s="23">
        <v>450</v>
      </c>
      <c r="L107" s="23">
        <v>450</v>
      </c>
      <c r="M107" s="23">
        <v>450</v>
      </c>
      <c r="N107" s="23">
        <v>450</v>
      </c>
    </row>
    <row r="108" spans="1:14" x14ac:dyDescent="0.3">
      <c r="A108" s="21">
        <v>9</v>
      </c>
      <c r="B108" s="21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20" t="s">
        <v>160</v>
      </c>
      <c r="G108" s="22" t="s">
        <v>37</v>
      </c>
      <c r="H108" s="23">
        <v>30000</v>
      </c>
      <c r="I108" s="23">
        <v>0</v>
      </c>
      <c r="J108" s="23">
        <v>30000</v>
      </c>
      <c r="K108" s="23">
        <v>13092.73</v>
      </c>
      <c r="L108" s="23">
        <v>13092.73</v>
      </c>
      <c r="M108" s="23">
        <v>5207.2700000000004</v>
      </c>
      <c r="N108" s="23">
        <v>5207.2700000000004</v>
      </c>
    </row>
    <row r="109" spans="1:14" x14ac:dyDescent="0.3">
      <c r="A109" s="21">
        <v>9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20" t="s">
        <v>161</v>
      </c>
      <c r="G109" s="22" t="s">
        <v>75</v>
      </c>
      <c r="H109" s="23">
        <v>4000</v>
      </c>
      <c r="I109" s="23">
        <v>0</v>
      </c>
      <c r="J109" s="23">
        <v>4000</v>
      </c>
      <c r="K109" s="23">
        <v>2733.89</v>
      </c>
      <c r="L109" s="23">
        <v>2733.89</v>
      </c>
      <c r="M109" s="23">
        <v>0</v>
      </c>
      <c r="N109" s="23">
        <v>0</v>
      </c>
    </row>
    <row r="110" spans="1:14" x14ac:dyDescent="0.3">
      <c r="A110" s="21">
        <v>9</v>
      </c>
      <c r="B110" s="21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20" t="s">
        <v>162</v>
      </c>
      <c r="G110" s="22" t="s">
        <v>30</v>
      </c>
      <c r="H110" s="23">
        <v>3000</v>
      </c>
      <c r="I110" s="23">
        <v>0</v>
      </c>
      <c r="J110" s="23">
        <v>3000</v>
      </c>
      <c r="K110" s="23">
        <v>0</v>
      </c>
      <c r="L110" s="23">
        <v>0</v>
      </c>
      <c r="M110" s="23">
        <v>0</v>
      </c>
      <c r="N110" s="23">
        <v>0</v>
      </c>
    </row>
    <row r="111" spans="1:14" x14ac:dyDescent="0.3">
      <c r="A111" s="21">
        <v>9</v>
      </c>
      <c r="B111" s="21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20" t="s">
        <v>181</v>
      </c>
      <c r="G111" s="22" t="s">
        <v>54</v>
      </c>
      <c r="H111" s="23">
        <v>3000</v>
      </c>
      <c r="I111" s="23">
        <v>0</v>
      </c>
      <c r="J111" s="23">
        <v>3000</v>
      </c>
      <c r="K111" s="23">
        <v>2060</v>
      </c>
      <c r="L111" s="23">
        <v>2060</v>
      </c>
      <c r="M111" s="23">
        <v>1992.7</v>
      </c>
      <c r="N111" s="23">
        <v>1992.7</v>
      </c>
    </row>
    <row r="112" spans="1:14" x14ac:dyDescent="0.3">
      <c r="A112" s="21">
        <v>9</v>
      </c>
      <c r="B112" s="21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20" t="s">
        <v>182</v>
      </c>
      <c r="G112" s="22" t="s">
        <v>66</v>
      </c>
      <c r="H112" s="23">
        <v>210000</v>
      </c>
      <c r="I112" s="23">
        <v>0</v>
      </c>
      <c r="J112" s="23">
        <v>210000</v>
      </c>
      <c r="K112" s="23">
        <v>68808.58</v>
      </c>
      <c r="L112" s="23">
        <v>68808.58</v>
      </c>
      <c r="M112" s="23">
        <v>28026.1</v>
      </c>
      <c r="N112" s="23">
        <v>28026.1</v>
      </c>
    </row>
    <row r="113" spans="1:14" x14ac:dyDescent="0.3">
      <c r="A113" s="21">
        <v>9</v>
      </c>
      <c r="B113" s="21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20" t="s">
        <v>166</v>
      </c>
      <c r="G113" s="22" t="s">
        <v>47</v>
      </c>
      <c r="H113" s="23">
        <v>0</v>
      </c>
      <c r="I113" s="23">
        <v>0</v>
      </c>
      <c r="J113" s="23">
        <v>0</v>
      </c>
      <c r="K113" s="23">
        <v>11191.47</v>
      </c>
      <c r="L113" s="23">
        <v>11191.47</v>
      </c>
      <c r="M113" s="23">
        <v>8227.27</v>
      </c>
      <c r="N113" s="23">
        <v>8227.27</v>
      </c>
    </row>
    <row r="114" spans="1:14" x14ac:dyDescent="0.3">
      <c r="A114" s="21">
        <v>9</v>
      </c>
      <c r="B114" s="21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22</v>
      </c>
      <c r="F114" s="20" t="s">
        <v>167</v>
      </c>
      <c r="G114" s="22" t="s">
        <v>65</v>
      </c>
      <c r="H114" s="23">
        <v>0</v>
      </c>
      <c r="I114" s="23">
        <v>0</v>
      </c>
      <c r="J114" s="23">
        <v>0</v>
      </c>
      <c r="K114" s="23">
        <v>6272.64</v>
      </c>
      <c r="L114" s="23">
        <v>6272.64</v>
      </c>
      <c r="M114" s="23">
        <v>5112.12</v>
      </c>
      <c r="N114" s="23">
        <v>5112.12</v>
      </c>
    </row>
    <row r="115" spans="1:14" x14ac:dyDescent="0.3">
      <c r="A115" s="21">
        <v>9</v>
      </c>
      <c r="B115" s="21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22</v>
      </c>
      <c r="F115" s="20" t="s">
        <v>169</v>
      </c>
      <c r="G115" s="22" t="s">
        <v>38</v>
      </c>
      <c r="H115" s="23">
        <v>17000</v>
      </c>
      <c r="I115" s="23">
        <v>0</v>
      </c>
      <c r="J115" s="23">
        <v>17000</v>
      </c>
      <c r="K115" s="23">
        <v>1452</v>
      </c>
      <c r="L115" s="23">
        <v>1452</v>
      </c>
      <c r="M115" s="23">
        <v>1320.96</v>
      </c>
      <c r="N115" s="23">
        <v>1320.96</v>
      </c>
    </row>
    <row r="116" spans="1:14" x14ac:dyDescent="0.3">
      <c r="A116" s="21">
        <v>9</v>
      </c>
      <c r="B116" s="21">
        <v>3331</v>
      </c>
      <c r="C116" s="2" t="str">
        <f>VLOOKUP(B116,Hoja2!B:C,2,FALSE)</f>
        <v>MUSEOS Y ARTES PLÁSTICAS</v>
      </c>
      <c r="D116" s="3" t="str">
        <f t="shared" si="2"/>
        <v>2</v>
      </c>
      <c r="E116" s="3" t="str">
        <f t="shared" si="3"/>
        <v>22</v>
      </c>
      <c r="F116" s="20" t="s">
        <v>170</v>
      </c>
      <c r="G116" s="22" t="s">
        <v>45</v>
      </c>
      <c r="H116" s="23">
        <v>444000</v>
      </c>
      <c r="I116" s="23">
        <v>0</v>
      </c>
      <c r="J116" s="23">
        <v>444000</v>
      </c>
      <c r="K116" s="23">
        <v>394435.53</v>
      </c>
      <c r="L116" s="23">
        <v>389079.79</v>
      </c>
      <c r="M116" s="23">
        <v>138096.26999999999</v>
      </c>
      <c r="N116" s="23">
        <v>138096.26999999999</v>
      </c>
    </row>
    <row r="117" spans="1:14" x14ac:dyDescent="0.3">
      <c r="A117" s="21">
        <v>9</v>
      </c>
      <c r="B117" s="21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23</v>
      </c>
      <c r="F117" s="20" t="s">
        <v>171</v>
      </c>
      <c r="G117" s="22" t="s">
        <v>33</v>
      </c>
      <c r="H117" s="23">
        <v>500</v>
      </c>
      <c r="I117" s="23">
        <v>0</v>
      </c>
      <c r="J117" s="23">
        <v>500</v>
      </c>
      <c r="K117" s="23">
        <v>0</v>
      </c>
      <c r="L117" s="23">
        <v>0</v>
      </c>
      <c r="M117" s="23">
        <v>0</v>
      </c>
      <c r="N117" s="23">
        <v>0</v>
      </c>
    </row>
    <row r="118" spans="1:14" x14ac:dyDescent="0.3">
      <c r="A118" s="21">
        <v>9</v>
      </c>
      <c r="B118" s="21">
        <v>3331</v>
      </c>
      <c r="C118" s="2" t="str">
        <f>VLOOKUP(B118,Hoja2!B:C,2,FALSE)</f>
        <v>MUSEOS Y ARTES PLÁSTICAS</v>
      </c>
      <c r="D118" s="3" t="str">
        <f t="shared" si="2"/>
        <v>2</v>
      </c>
      <c r="E118" s="3" t="str">
        <f t="shared" si="3"/>
        <v>23</v>
      </c>
      <c r="F118" s="20" t="s">
        <v>172</v>
      </c>
      <c r="G118" s="22" t="s">
        <v>31</v>
      </c>
      <c r="H118" s="23">
        <v>500</v>
      </c>
      <c r="I118" s="23">
        <v>0</v>
      </c>
      <c r="J118" s="23">
        <v>500</v>
      </c>
      <c r="K118" s="23">
        <v>0</v>
      </c>
      <c r="L118" s="23">
        <v>0</v>
      </c>
      <c r="M118" s="23">
        <v>0</v>
      </c>
      <c r="N118" s="23">
        <v>0</v>
      </c>
    </row>
    <row r="119" spans="1:14" x14ac:dyDescent="0.3">
      <c r="A119" s="21">
        <v>9</v>
      </c>
      <c r="B119" s="21">
        <v>3331</v>
      </c>
      <c r="C119" s="2" t="str">
        <f>VLOOKUP(B119,Hoja2!B:C,2,FALSE)</f>
        <v>MUSEOS Y ARTES PLÁSTICAS</v>
      </c>
      <c r="D119" s="3" t="str">
        <f t="shared" si="2"/>
        <v>6</v>
      </c>
      <c r="E119" s="3" t="str">
        <f t="shared" si="3"/>
        <v>62</v>
      </c>
      <c r="F119" s="20" t="s">
        <v>184</v>
      </c>
      <c r="G119" s="22" t="s">
        <v>56</v>
      </c>
      <c r="H119" s="23">
        <v>0</v>
      </c>
      <c r="I119" s="23">
        <v>0</v>
      </c>
      <c r="J119" s="23">
        <v>0</v>
      </c>
      <c r="K119" s="23">
        <v>5529.7</v>
      </c>
      <c r="L119" s="23">
        <v>5529.7</v>
      </c>
      <c r="M119" s="23">
        <v>5030.66</v>
      </c>
      <c r="N119" s="23">
        <v>5030.66</v>
      </c>
    </row>
    <row r="120" spans="1:14" x14ac:dyDescent="0.3">
      <c r="A120" s="21">
        <v>9</v>
      </c>
      <c r="B120" s="21">
        <v>3331</v>
      </c>
      <c r="C120" s="2" t="str">
        <f>VLOOKUP(B120,Hoja2!B:C,2,FALSE)</f>
        <v>MUSEOS Y ARTES PLÁSTICAS</v>
      </c>
      <c r="D120" s="3" t="str">
        <f t="shared" si="2"/>
        <v>6</v>
      </c>
      <c r="E120" s="3" t="str">
        <f t="shared" si="3"/>
        <v>63</v>
      </c>
      <c r="F120" s="20" t="s">
        <v>175</v>
      </c>
      <c r="G120" s="22" t="s">
        <v>194</v>
      </c>
      <c r="H120" s="23">
        <v>6000</v>
      </c>
      <c r="I120" s="23">
        <v>130000</v>
      </c>
      <c r="J120" s="23">
        <v>136000</v>
      </c>
      <c r="K120" s="23">
        <v>0</v>
      </c>
      <c r="L120" s="23">
        <v>0</v>
      </c>
      <c r="M120" s="23">
        <v>0</v>
      </c>
      <c r="N120" s="23">
        <v>0</v>
      </c>
    </row>
    <row r="121" spans="1:14" x14ac:dyDescent="0.3">
      <c r="A121" s="21">
        <v>9</v>
      </c>
      <c r="B121" s="21">
        <v>3332</v>
      </c>
      <c r="C121" s="2" t="str">
        <f>VLOOKUP(B121,Hoja2!B:C,2,FALSE)</f>
        <v>PATIO HERRERIANO</v>
      </c>
      <c r="D121" s="3" t="str">
        <f t="shared" si="2"/>
        <v>1</v>
      </c>
      <c r="E121" s="3" t="str">
        <f t="shared" si="3"/>
        <v>13</v>
      </c>
      <c r="F121" s="20" t="s">
        <v>131</v>
      </c>
      <c r="G121" s="22" t="s">
        <v>32</v>
      </c>
      <c r="H121" s="23">
        <v>112780</v>
      </c>
      <c r="I121" s="23">
        <v>0</v>
      </c>
      <c r="J121" s="23">
        <v>112780</v>
      </c>
      <c r="K121" s="23">
        <v>133000</v>
      </c>
      <c r="L121" s="23">
        <v>133000</v>
      </c>
      <c r="M121" s="23">
        <v>60344.83</v>
      </c>
      <c r="N121" s="23">
        <v>60344.83</v>
      </c>
    </row>
    <row r="122" spans="1:14" x14ac:dyDescent="0.3">
      <c r="A122" s="21">
        <v>9</v>
      </c>
      <c r="B122" s="21">
        <v>3332</v>
      </c>
      <c r="C122" s="2" t="str">
        <f>VLOOKUP(B122,Hoja2!B:C,2,FALSE)</f>
        <v>PATIO HERRERIANO</v>
      </c>
      <c r="D122" s="3" t="str">
        <f t="shared" si="2"/>
        <v>1</v>
      </c>
      <c r="E122" s="3" t="str">
        <f t="shared" si="3"/>
        <v>13</v>
      </c>
      <c r="F122" s="20" t="s">
        <v>132</v>
      </c>
      <c r="G122" s="22" t="s">
        <v>46</v>
      </c>
      <c r="H122" s="23">
        <v>111875</v>
      </c>
      <c r="I122" s="23">
        <v>0</v>
      </c>
      <c r="J122" s="23">
        <v>111875</v>
      </c>
      <c r="K122" s="23">
        <v>106000</v>
      </c>
      <c r="L122" s="23">
        <v>106000</v>
      </c>
      <c r="M122" s="23">
        <v>46530.29</v>
      </c>
      <c r="N122" s="23">
        <v>46530.29</v>
      </c>
    </row>
    <row r="123" spans="1:14" x14ac:dyDescent="0.3">
      <c r="A123" s="21">
        <v>9</v>
      </c>
      <c r="B123" s="21">
        <v>3332</v>
      </c>
      <c r="C123" s="2" t="str">
        <f>VLOOKUP(B123,Hoja2!B:C,2,FALSE)</f>
        <v>PATIO HERRERIANO</v>
      </c>
      <c r="D123" s="3" t="str">
        <f t="shared" si="2"/>
        <v>1</v>
      </c>
      <c r="E123" s="3" t="str">
        <f t="shared" si="3"/>
        <v>13</v>
      </c>
      <c r="F123" s="20" t="s">
        <v>133</v>
      </c>
      <c r="G123" s="22" t="s">
        <v>59</v>
      </c>
      <c r="H123" s="23">
        <v>72030</v>
      </c>
      <c r="I123" s="23">
        <v>0</v>
      </c>
      <c r="J123" s="23">
        <v>72030</v>
      </c>
      <c r="K123" s="23">
        <v>0</v>
      </c>
      <c r="L123" s="23">
        <v>0</v>
      </c>
      <c r="M123" s="23">
        <v>0</v>
      </c>
      <c r="N123" s="23">
        <v>0</v>
      </c>
    </row>
    <row r="124" spans="1:14" x14ac:dyDescent="0.3">
      <c r="A124" s="21">
        <v>9</v>
      </c>
      <c r="B124" s="21">
        <v>3332</v>
      </c>
      <c r="C124" s="2" t="str">
        <f>VLOOKUP(B124,Hoja2!B:C,2,FALSE)</f>
        <v>PATIO HERRERIANO</v>
      </c>
      <c r="D124" s="3" t="str">
        <f t="shared" si="2"/>
        <v>1</v>
      </c>
      <c r="E124" s="3" t="str">
        <f t="shared" si="3"/>
        <v>15</v>
      </c>
      <c r="F124" s="20" t="s">
        <v>134</v>
      </c>
      <c r="G124" s="22" t="s">
        <v>80</v>
      </c>
      <c r="H124" s="23">
        <v>0</v>
      </c>
      <c r="I124" s="23">
        <v>0</v>
      </c>
      <c r="J124" s="23">
        <v>0</v>
      </c>
      <c r="K124" s="23">
        <v>1125</v>
      </c>
      <c r="L124" s="23">
        <v>1125</v>
      </c>
      <c r="M124" s="23">
        <v>1125</v>
      </c>
      <c r="N124" s="23">
        <v>1125</v>
      </c>
    </row>
    <row r="125" spans="1:14" x14ac:dyDescent="0.3">
      <c r="A125" s="21">
        <v>9</v>
      </c>
      <c r="B125" s="21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20</v>
      </c>
      <c r="F125" s="20" t="s">
        <v>140</v>
      </c>
      <c r="G125" s="22" t="s">
        <v>43</v>
      </c>
      <c r="H125" s="23">
        <v>3000</v>
      </c>
      <c r="I125" s="23">
        <v>0</v>
      </c>
      <c r="J125" s="23">
        <v>3000</v>
      </c>
      <c r="K125" s="23">
        <v>2770.03</v>
      </c>
      <c r="L125" s="23">
        <v>2770.03</v>
      </c>
      <c r="M125" s="23">
        <v>1706.41</v>
      </c>
      <c r="N125" s="23">
        <v>1706.41</v>
      </c>
    </row>
    <row r="126" spans="1:14" x14ac:dyDescent="0.3">
      <c r="A126" s="21">
        <v>9</v>
      </c>
      <c r="B126" s="21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20</v>
      </c>
      <c r="F126" s="20" t="s">
        <v>142</v>
      </c>
      <c r="G126" s="22" t="s">
        <v>92</v>
      </c>
      <c r="H126" s="23">
        <v>100</v>
      </c>
      <c r="I126" s="23">
        <v>0</v>
      </c>
      <c r="J126" s="23">
        <v>100</v>
      </c>
      <c r="K126" s="23">
        <v>1957.5</v>
      </c>
      <c r="L126" s="23">
        <v>1957.5</v>
      </c>
      <c r="M126" s="23">
        <v>1087.3399999999999</v>
      </c>
      <c r="N126" s="23">
        <v>1087.3399999999999</v>
      </c>
    </row>
    <row r="127" spans="1:14" x14ac:dyDescent="0.3">
      <c r="A127" s="21">
        <v>9</v>
      </c>
      <c r="B127" s="21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21</v>
      </c>
      <c r="F127" s="20" t="s">
        <v>143</v>
      </c>
      <c r="G127" s="22" t="s">
        <v>63</v>
      </c>
      <c r="H127" s="23">
        <v>2000</v>
      </c>
      <c r="I127" s="23">
        <v>55000</v>
      </c>
      <c r="J127" s="23">
        <v>57000</v>
      </c>
      <c r="K127" s="23">
        <v>1331</v>
      </c>
      <c r="L127" s="23">
        <v>1331</v>
      </c>
      <c r="M127" s="23">
        <v>627.94000000000005</v>
      </c>
      <c r="N127" s="23">
        <v>627.94000000000005</v>
      </c>
    </row>
    <row r="128" spans="1:14" x14ac:dyDescent="0.3">
      <c r="A128" s="21">
        <v>9</v>
      </c>
      <c r="B128" s="21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21</v>
      </c>
      <c r="F128" s="20" t="s">
        <v>144</v>
      </c>
      <c r="G128" s="22" t="s">
        <v>41</v>
      </c>
      <c r="H128" s="23">
        <v>63490</v>
      </c>
      <c r="I128" s="23">
        <v>0</v>
      </c>
      <c r="J128" s="23">
        <v>63490</v>
      </c>
      <c r="K128" s="23">
        <v>90936.42</v>
      </c>
      <c r="L128" s="23">
        <v>90936.42</v>
      </c>
      <c r="M128" s="23">
        <v>19098.150000000001</v>
      </c>
      <c r="N128" s="23">
        <v>19098.150000000001</v>
      </c>
    </row>
    <row r="129" spans="1:14" x14ac:dyDescent="0.3">
      <c r="A129" s="21">
        <v>9</v>
      </c>
      <c r="B129" s="21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21</v>
      </c>
      <c r="F129" s="20" t="s">
        <v>147</v>
      </c>
      <c r="G129" s="22" t="s">
        <v>69</v>
      </c>
      <c r="H129" s="23">
        <v>2000</v>
      </c>
      <c r="I129" s="23">
        <v>0</v>
      </c>
      <c r="J129" s="23">
        <v>2000</v>
      </c>
      <c r="K129" s="23">
        <v>0</v>
      </c>
      <c r="L129" s="23">
        <v>0</v>
      </c>
      <c r="M129" s="23">
        <v>0</v>
      </c>
      <c r="N129" s="23">
        <v>0</v>
      </c>
    </row>
    <row r="130" spans="1:14" x14ac:dyDescent="0.3">
      <c r="A130" s="21">
        <v>9</v>
      </c>
      <c r="B130" s="21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20" t="s">
        <v>148</v>
      </c>
      <c r="G130" s="22" t="s">
        <v>40</v>
      </c>
      <c r="H130" s="23">
        <v>7000</v>
      </c>
      <c r="I130" s="23">
        <v>0</v>
      </c>
      <c r="J130" s="23">
        <v>7000</v>
      </c>
      <c r="K130" s="23">
        <v>2921.75</v>
      </c>
      <c r="L130" s="23">
        <v>2921.75</v>
      </c>
      <c r="M130" s="23">
        <v>911.71</v>
      </c>
      <c r="N130" s="23">
        <v>911.71</v>
      </c>
    </row>
    <row r="131" spans="1:14" x14ac:dyDescent="0.3">
      <c r="A131" s="21">
        <v>9</v>
      </c>
      <c r="B131" s="21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20" t="s">
        <v>149</v>
      </c>
      <c r="G131" s="22" t="s">
        <v>34</v>
      </c>
      <c r="H131" s="23">
        <v>4000</v>
      </c>
      <c r="I131" s="23">
        <v>0</v>
      </c>
      <c r="J131" s="23">
        <v>4000</v>
      </c>
      <c r="K131" s="23">
        <v>10287.69</v>
      </c>
      <c r="L131" s="23">
        <v>10287.69</v>
      </c>
      <c r="M131" s="23">
        <v>1796.34</v>
      </c>
      <c r="N131" s="23">
        <v>1796.34</v>
      </c>
    </row>
    <row r="132" spans="1:14" x14ac:dyDescent="0.3">
      <c r="A132" s="21">
        <v>9</v>
      </c>
      <c r="B132" s="21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20" t="s">
        <v>150</v>
      </c>
      <c r="G132" s="22" t="s">
        <v>67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</row>
    <row r="133" spans="1:14" x14ac:dyDescent="0.3">
      <c r="A133" s="21">
        <v>9</v>
      </c>
      <c r="B133" s="21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20" t="s">
        <v>151</v>
      </c>
      <c r="G133" s="22" t="s">
        <v>57</v>
      </c>
      <c r="H133" s="23">
        <v>100000</v>
      </c>
      <c r="I133" s="23">
        <v>0</v>
      </c>
      <c r="J133" s="23">
        <v>100000</v>
      </c>
      <c r="K133" s="23">
        <v>90000</v>
      </c>
      <c r="L133" s="23">
        <v>90000</v>
      </c>
      <c r="M133" s="23">
        <v>20278.21</v>
      </c>
      <c r="N133" s="23">
        <v>20278.21</v>
      </c>
    </row>
    <row r="134" spans="1:14" x14ac:dyDescent="0.3">
      <c r="A134" s="21">
        <v>9</v>
      </c>
      <c r="B134" s="21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20" t="s">
        <v>152</v>
      </c>
      <c r="G134" s="22" t="s">
        <v>64</v>
      </c>
      <c r="H134" s="23">
        <v>35000</v>
      </c>
      <c r="I134" s="23">
        <v>0</v>
      </c>
      <c r="J134" s="23">
        <v>35000</v>
      </c>
      <c r="K134" s="23">
        <v>34100</v>
      </c>
      <c r="L134" s="23">
        <v>34100</v>
      </c>
      <c r="M134" s="23">
        <v>14911.09</v>
      </c>
      <c r="N134" s="23">
        <v>14911.09</v>
      </c>
    </row>
    <row r="135" spans="1:14" x14ac:dyDescent="0.3">
      <c r="A135" s="21">
        <v>9</v>
      </c>
      <c r="B135" s="21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20" t="s">
        <v>156</v>
      </c>
      <c r="G135" s="22" t="s">
        <v>50</v>
      </c>
      <c r="H135" s="23">
        <v>5000</v>
      </c>
      <c r="I135" s="23">
        <v>0</v>
      </c>
      <c r="J135" s="23">
        <v>5000</v>
      </c>
      <c r="K135" s="23">
        <v>14460.73</v>
      </c>
      <c r="L135" s="23">
        <v>14460.73</v>
      </c>
      <c r="M135" s="23">
        <v>6589.47</v>
      </c>
      <c r="N135" s="23">
        <v>6589.47</v>
      </c>
    </row>
    <row r="136" spans="1:14" x14ac:dyDescent="0.3">
      <c r="A136" s="21">
        <v>9</v>
      </c>
      <c r="B136" s="21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20" t="s">
        <v>157</v>
      </c>
      <c r="G136" s="22" t="s">
        <v>70</v>
      </c>
      <c r="H136" s="23">
        <v>9000</v>
      </c>
      <c r="I136" s="23">
        <v>0</v>
      </c>
      <c r="J136" s="23">
        <v>9000</v>
      </c>
      <c r="K136" s="23">
        <v>8242.68</v>
      </c>
      <c r="L136" s="23">
        <v>8242.68</v>
      </c>
      <c r="M136" s="23">
        <v>2717.75</v>
      </c>
      <c r="N136" s="23">
        <v>2717.75</v>
      </c>
    </row>
    <row r="137" spans="1:14" x14ac:dyDescent="0.3">
      <c r="A137" s="21">
        <v>9</v>
      </c>
      <c r="B137" s="21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20" t="s">
        <v>158</v>
      </c>
      <c r="G137" s="22" t="s">
        <v>71</v>
      </c>
      <c r="H137" s="23">
        <v>2000</v>
      </c>
      <c r="I137" s="23">
        <v>0</v>
      </c>
      <c r="J137" s="23">
        <v>2000</v>
      </c>
      <c r="K137" s="23">
        <v>1815</v>
      </c>
      <c r="L137" s="23">
        <v>1815</v>
      </c>
      <c r="M137" s="23">
        <v>38.520000000000003</v>
      </c>
      <c r="N137" s="23">
        <v>38.520000000000003</v>
      </c>
    </row>
    <row r="138" spans="1:14" x14ac:dyDescent="0.3">
      <c r="A138" s="21">
        <v>9</v>
      </c>
      <c r="B138" s="21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20" t="s">
        <v>159</v>
      </c>
      <c r="G138" s="22" t="s">
        <v>88</v>
      </c>
      <c r="H138" s="23">
        <v>1200</v>
      </c>
      <c r="I138" s="23">
        <v>0</v>
      </c>
      <c r="J138" s="23">
        <v>1200</v>
      </c>
      <c r="K138" s="23">
        <v>2636.54</v>
      </c>
      <c r="L138" s="23">
        <v>2636.54</v>
      </c>
      <c r="M138" s="23">
        <v>1704.51</v>
      </c>
      <c r="N138" s="23">
        <v>1704.51</v>
      </c>
    </row>
    <row r="139" spans="1:14" x14ac:dyDescent="0.3">
      <c r="A139" s="21">
        <v>9</v>
      </c>
      <c r="B139" s="21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20" t="s">
        <v>160</v>
      </c>
      <c r="G139" s="22" t="s">
        <v>37</v>
      </c>
      <c r="H139" s="23">
        <v>50000</v>
      </c>
      <c r="I139" s="23">
        <v>0</v>
      </c>
      <c r="J139" s="23">
        <v>50000</v>
      </c>
      <c r="K139" s="23">
        <v>31103.81</v>
      </c>
      <c r="L139" s="23">
        <v>31103.81</v>
      </c>
      <c r="M139" s="23">
        <v>28123.38</v>
      </c>
      <c r="N139" s="23">
        <v>28123.38</v>
      </c>
    </row>
    <row r="140" spans="1:14" x14ac:dyDescent="0.3">
      <c r="A140" s="21">
        <v>9</v>
      </c>
      <c r="B140" s="21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20" t="s">
        <v>161</v>
      </c>
      <c r="G140" s="22" t="s">
        <v>75</v>
      </c>
      <c r="H140" s="23">
        <v>35000</v>
      </c>
      <c r="I140" s="23">
        <v>0</v>
      </c>
      <c r="J140" s="23">
        <v>35000</v>
      </c>
      <c r="K140" s="23">
        <v>25207.119999999999</v>
      </c>
      <c r="L140" s="23">
        <v>25207.119999999999</v>
      </c>
      <c r="M140" s="23">
        <v>24947.56</v>
      </c>
      <c r="N140" s="23">
        <v>24947.56</v>
      </c>
    </row>
    <row r="141" spans="1:14" x14ac:dyDescent="0.3">
      <c r="A141" s="21">
        <v>9</v>
      </c>
      <c r="B141" s="21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20" t="s">
        <v>162</v>
      </c>
      <c r="G141" s="22" t="s">
        <v>30</v>
      </c>
      <c r="H141" s="23">
        <v>2000</v>
      </c>
      <c r="I141" s="23">
        <v>0</v>
      </c>
      <c r="J141" s="23">
        <v>2000</v>
      </c>
      <c r="K141" s="23">
        <v>1244.21</v>
      </c>
      <c r="L141" s="23">
        <v>1244.21</v>
      </c>
      <c r="M141" s="23">
        <v>1244.21</v>
      </c>
      <c r="N141" s="23">
        <v>1244.21</v>
      </c>
    </row>
    <row r="142" spans="1:14" x14ac:dyDescent="0.3">
      <c r="A142" s="21">
        <v>9</v>
      </c>
      <c r="B142" s="21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20" t="s">
        <v>163</v>
      </c>
      <c r="G142" s="22" t="s">
        <v>51</v>
      </c>
      <c r="H142" s="23">
        <v>12000</v>
      </c>
      <c r="I142" s="23">
        <v>0</v>
      </c>
      <c r="J142" s="23">
        <v>12000</v>
      </c>
      <c r="K142" s="23">
        <v>0</v>
      </c>
      <c r="L142" s="23">
        <v>0</v>
      </c>
      <c r="M142" s="23">
        <v>0</v>
      </c>
      <c r="N142" s="23">
        <v>0</v>
      </c>
    </row>
    <row r="143" spans="1:14" x14ac:dyDescent="0.3">
      <c r="A143" s="21">
        <v>9</v>
      </c>
      <c r="B143" s="21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20" t="s">
        <v>164</v>
      </c>
      <c r="G143" s="22" t="s">
        <v>118</v>
      </c>
      <c r="H143" s="23">
        <v>1300</v>
      </c>
      <c r="I143" s="23">
        <v>0</v>
      </c>
      <c r="J143" s="23">
        <v>1300</v>
      </c>
      <c r="K143" s="23">
        <v>0</v>
      </c>
      <c r="L143" s="23">
        <v>0</v>
      </c>
      <c r="M143" s="23">
        <v>0</v>
      </c>
      <c r="N143" s="23">
        <v>0</v>
      </c>
    </row>
    <row r="144" spans="1:14" x14ac:dyDescent="0.3">
      <c r="A144" s="21">
        <v>9</v>
      </c>
      <c r="B144" s="21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22</v>
      </c>
      <c r="F144" s="20" t="s">
        <v>182</v>
      </c>
      <c r="G144" s="22" t="s">
        <v>66</v>
      </c>
      <c r="H144" s="23">
        <v>125000</v>
      </c>
      <c r="I144" s="23">
        <v>0</v>
      </c>
      <c r="J144" s="23">
        <v>125000</v>
      </c>
      <c r="K144" s="23">
        <v>66213.240000000005</v>
      </c>
      <c r="L144" s="23">
        <v>66213.240000000005</v>
      </c>
      <c r="M144" s="23">
        <v>51643.56</v>
      </c>
      <c r="N144" s="23">
        <v>51643.56</v>
      </c>
    </row>
    <row r="145" spans="1:14" x14ac:dyDescent="0.3">
      <c r="A145" s="21">
        <v>9</v>
      </c>
      <c r="B145" s="21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22</v>
      </c>
      <c r="F145" s="20" t="s">
        <v>166</v>
      </c>
      <c r="G145" s="22" t="s">
        <v>47</v>
      </c>
      <c r="H145" s="23">
        <v>0</v>
      </c>
      <c r="I145" s="23">
        <v>0</v>
      </c>
      <c r="J145" s="23">
        <v>0</v>
      </c>
      <c r="K145" s="23">
        <v>20215.34</v>
      </c>
      <c r="L145" s="23">
        <v>20215.34</v>
      </c>
      <c r="M145" s="23">
        <v>4790.91</v>
      </c>
      <c r="N145" s="23">
        <v>4790.91</v>
      </c>
    </row>
    <row r="146" spans="1:14" x14ac:dyDescent="0.3">
      <c r="A146" s="21">
        <v>9</v>
      </c>
      <c r="B146" s="21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22</v>
      </c>
      <c r="F146" s="20" t="s">
        <v>167</v>
      </c>
      <c r="G146" s="22" t="s">
        <v>65</v>
      </c>
      <c r="H146" s="23">
        <v>75000</v>
      </c>
      <c r="I146" s="23">
        <v>50000</v>
      </c>
      <c r="J146" s="23">
        <v>125000</v>
      </c>
      <c r="K146" s="23">
        <v>74903.95</v>
      </c>
      <c r="L146" s="23">
        <v>74903.95</v>
      </c>
      <c r="M146" s="23">
        <v>28856.81</v>
      </c>
      <c r="N146" s="23">
        <v>28856.81</v>
      </c>
    </row>
    <row r="147" spans="1:14" x14ac:dyDescent="0.3">
      <c r="A147" s="21">
        <v>9</v>
      </c>
      <c r="B147" s="21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22</v>
      </c>
      <c r="F147" s="20" t="s">
        <v>168</v>
      </c>
      <c r="G147" s="22" t="s">
        <v>68</v>
      </c>
      <c r="H147" s="23">
        <v>327000</v>
      </c>
      <c r="I147" s="23">
        <v>0</v>
      </c>
      <c r="J147" s="23">
        <v>327000</v>
      </c>
      <c r="K147" s="23">
        <v>331948.90999999997</v>
      </c>
      <c r="L147" s="23">
        <v>331948.90999999997</v>
      </c>
      <c r="M147" s="23">
        <v>111407.83</v>
      </c>
      <c r="N147" s="23">
        <v>111407.83</v>
      </c>
    </row>
    <row r="148" spans="1:14" x14ac:dyDescent="0.3">
      <c r="A148" s="21">
        <v>9</v>
      </c>
      <c r="B148" s="21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22</v>
      </c>
      <c r="F148" s="20" t="s">
        <v>169</v>
      </c>
      <c r="G148" s="22" t="s">
        <v>38</v>
      </c>
      <c r="H148" s="23">
        <v>29000</v>
      </c>
      <c r="I148" s="23">
        <v>0</v>
      </c>
      <c r="J148" s="23">
        <v>29000</v>
      </c>
      <c r="K148" s="23">
        <v>7364.64</v>
      </c>
      <c r="L148" s="23">
        <v>7364.64</v>
      </c>
      <c r="M148" s="23">
        <v>3502.17</v>
      </c>
      <c r="N148" s="23">
        <v>3502.17</v>
      </c>
    </row>
    <row r="149" spans="1:14" x14ac:dyDescent="0.3">
      <c r="A149" s="21">
        <v>9</v>
      </c>
      <c r="B149" s="21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22</v>
      </c>
      <c r="F149" s="20" t="s">
        <v>170</v>
      </c>
      <c r="G149" s="22" t="s">
        <v>45</v>
      </c>
      <c r="H149" s="23">
        <v>311583</v>
      </c>
      <c r="I149" s="23">
        <v>0</v>
      </c>
      <c r="J149" s="23">
        <v>311583</v>
      </c>
      <c r="K149" s="23">
        <v>402969.85</v>
      </c>
      <c r="L149" s="23">
        <v>402969.85</v>
      </c>
      <c r="M149" s="23">
        <v>175939.89</v>
      </c>
      <c r="N149" s="23">
        <v>175939.89</v>
      </c>
    </row>
    <row r="150" spans="1:14" x14ac:dyDescent="0.3">
      <c r="A150" s="21">
        <v>9</v>
      </c>
      <c r="B150" s="21">
        <v>3332</v>
      </c>
      <c r="C150" s="2" t="str">
        <f>VLOOKUP(B150,Hoja2!B:C,2,FALSE)</f>
        <v>PATIO HERRERIANO</v>
      </c>
      <c r="D150" s="3" t="str">
        <f t="shared" si="4"/>
        <v>6</v>
      </c>
      <c r="E150" s="3" t="str">
        <f t="shared" si="5"/>
        <v>62</v>
      </c>
      <c r="F150" s="20" t="s">
        <v>184</v>
      </c>
      <c r="G150" s="22" t="s">
        <v>56</v>
      </c>
      <c r="H150" s="23">
        <v>5000</v>
      </c>
      <c r="I150" s="23">
        <v>0</v>
      </c>
      <c r="J150" s="23">
        <v>5000</v>
      </c>
      <c r="K150" s="23">
        <v>0</v>
      </c>
      <c r="L150" s="23">
        <v>0</v>
      </c>
      <c r="M150" s="23">
        <v>0</v>
      </c>
      <c r="N150" s="23">
        <v>0</v>
      </c>
    </row>
    <row r="151" spans="1:14" x14ac:dyDescent="0.3">
      <c r="A151" s="21">
        <v>9</v>
      </c>
      <c r="B151" s="21">
        <v>3332</v>
      </c>
      <c r="C151" s="2" t="str">
        <f>VLOOKUP(B151,Hoja2!B:C,2,FALSE)</f>
        <v>PATIO HERRERIANO</v>
      </c>
      <c r="D151" s="3" t="str">
        <f t="shared" si="4"/>
        <v>6</v>
      </c>
      <c r="E151" s="3" t="str">
        <f t="shared" si="5"/>
        <v>62</v>
      </c>
      <c r="F151" s="20" t="s">
        <v>174</v>
      </c>
      <c r="G151" s="22" t="s">
        <v>69</v>
      </c>
      <c r="H151" s="23">
        <v>5000</v>
      </c>
      <c r="I151" s="23">
        <v>0</v>
      </c>
      <c r="J151" s="23">
        <v>5000</v>
      </c>
      <c r="K151" s="23">
        <v>0</v>
      </c>
      <c r="L151" s="23">
        <v>0</v>
      </c>
      <c r="M151" s="23">
        <v>0</v>
      </c>
      <c r="N151" s="23">
        <v>0</v>
      </c>
    </row>
    <row r="152" spans="1:14" x14ac:dyDescent="0.3">
      <c r="A152" s="21">
        <v>9</v>
      </c>
      <c r="B152" s="21">
        <v>3332</v>
      </c>
      <c r="C152" s="2" t="str">
        <f>VLOOKUP(B152,Hoja2!B:C,2,FALSE)</f>
        <v>PATIO HERRERIANO</v>
      </c>
      <c r="D152" s="3" t="str">
        <f t="shared" si="4"/>
        <v>6</v>
      </c>
      <c r="E152" s="3" t="str">
        <f t="shared" si="5"/>
        <v>63</v>
      </c>
      <c r="F152" s="20" t="s">
        <v>175</v>
      </c>
      <c r="G152" s="22" t="s">
        <v>61</v>
      </c>
      <c r="H152" s="23">
        <v>10000</v>
      </c>
      <c r="I152" s="23">
        <v>160000</v>
      </c>
      <c r="J152" s="23">
        <v>170000</v>
      </c>
      <c r="K152" s="23">
        <v>0</v>
      </c>
      <c r="L152" s="23">
        <v>0</v>
      </c>
      <c r="M152" s="23">
        <v>0</v>
      </c>
      <c r="N152" s="23">
        <v>0</v>
      </c>
    </row>
    <row r="153" spans="1:14" x14ac:dyDescent="0.3">
      <c r="A153" s="21">
        <v>9</v>
      </c>
      <c r="B153" s="21">
        <v>3332</v>
      </c>
      <c r="C153" s="2" t="str">
        <f>VLOOKUP(B153,Hoja2!B:C,2,FALSE)</f>
        <v>PATIO HERRERIANO</v>
      </c>
      <c r="D153" s="3" t="str">
        <f t="shared" si="4"/>
        <v>6</v>
      </c>
      <c r="E153" s="3" t="str">
        <f t="shared" si="5"/>
        <v>63</v>
      </c>
      <c r="F153" s="20" t="s">
        <v>176</v>
      </c>
      <c r="G153" s="22" t="s">
        <v>69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</row>
    <row r="154" spans="1:14" x14ac:dyDescent="0.3">
      <c r="A154" s="21">
        <v>9</v>
      </c>
      <c r="B154" s="21">
        <v>3332</v>
      </c>
      <c r="C154" s="2" t="str">
        <f>VLOOKUP(B154,Hoja2!B:C,2,FALSE)</f>
        <v>PATIO HERRERIANO</v>
      </c>
      <c r="D154" s="3" t="str">
        <f t="shared" si="4"/>
        <v>6</v>
      </c>
      <c r="E154" s="3" t="str">
        <f t="shared" si="5"/>
        <v>64</v>
      </c>
      <c r="F154" s="20" t="s">
        <v>185</v>
      </c>
      <c r="G154" s="22" t="s">
        <v>119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</row>
    <row r="155" spans="1:14" x14ac:dyDescent="0.3">
      <c r="A155" s="21">
        <v>9</v>
      </c>
      <c r="B155" s="21">
        <v>3332</v>
      </c>
      <c r="C155" s="2" t="str">
        <f>VLOOKUP(B155,Hoja2!B:C,2,FALSE)</f>
        <v>PATIO HERRERIANO</v>
      </c>
      <c r="D155" s="3" t="str">
        <f t="shared" si="4"/>
        <v>9</v>
      </c>
      <c r="E155" s="3" t="str">
        <f t="shared" si="5"/>
        <v>91</v>
      </c>
      <c r="F155" s="20" t="s">
        <v>186</v>
      </c>
      <c r="G155" s="22" t="s">
        <v>91</v>
      </c>
      <c r="H155" s="23">
        <v>10417</v>
      </c>
      <c r="I155" s="23">
        <v>0</v>
      </c>
      <c r="J155" s="23">
        <v>10417</v>
      </c>
      <c r="K155" s="23">
        <v>0</v>
      </c>
      <c r="L155" s="23">
        <v>0</v>
      </c>
      <c r="M155" s="23">
        <v>0</v>
      </c>
      <c r="N155" s="23">
        <v>0</v>
      </c>
    </row>
    <row r="156" spans="1:14" x14ac:dyDescent="0.3">
      <c r="A156" s="21">
        <v>9</v>
      </c>
      <c r="B156" s="21">
        <v>3333</v>
      </c>
      <c r="C156" s="2" t="str">
        <f>VLOOKUP(B156,Hoja2!B:C,2,FALSE)</f>
        <v>MUSEO DE LA CIENCIA</v>
      </c>
      <c r="D156" s="3" t="str">
        <f t="shared" si="4"/>
        <v>1</v>
      </c>
      <c r="E156" s="3" t="str">
        <f t="shared" si="5"/>
        <v>13</v>
      </c>
      <c r="F156" s="20" t="s">
        <v>131</v>
      </c>
      <c r="G156" s="22" t="s">
        <v>32</v>
      </c>
      <c r="H156" s="23">
        <v>105076</v>
      </c>
      <c r="I156" s="23">
        <v>0</v>
      </c>
      <c r="J156" s="23">
        <v>105076</v>
      </c>
      <c r="K156" s="23">
        <v>153500</v>
      </c>
      <c r="L156" s="23">
        <v>153500</v>
      </c>
      <c r="M156" s="23">
        <v>69113.34</v>
      </c>
      <c r="N156" s="23">
        <v>69113.34</v>
      </c>
    </row>
    <row r="157" spans="1:14" x14ac:dyDescent="0.3">
      <c r="A157" s="21">
        <v>9</v>
      </c>
      <c r="B157" s="21">
        <v>3333</v>
      </c>
      <c r="C157" s="2" t="str">
        <f>VLOOKUP(B157,Hoja2!B:C,2,FALSE)</f>
        <v>MUSEO DE LA CIENCIA</v>
      </c>
      <c r="D157" s="3" t="str">
        <f t="shared" si="4"/>
        <v>1</v>
      </c>
      <c r="E157" s="3" t="str">
        <f t="shared" si="5"/>
        <v>13</v>
      </c>
      <c r="F157" s="20" t="s">
        <v>132</v>
      </c>
      <c r="G157" s="22" t="s">
        <v>46</v>
      </c>
      <c r="H157" s="23">
        <v>100780</v>
      </c>
      <c r="I157" s="23">
        <v>0</v>
      </c>
      <c r="J157" s="23">
        <v>100780</v>
      </c>
      <c r="K157" s="23">
        <v>142000</v>
      </c>
      <c r="L157" s="23">
        <v>142000</v>
      </c>
      <c r="M157" s="23">
        <v>59540.94</v>
      </c>
      <c r="N157" s="23">
        <v>59540.94</v>
      </c>
    </row>
    <row r="158" spans="1:14" x14ac:dyDescent="0.3">
      <c r="A158" s="21">
        <v>9</v>
      </c>
      <c r="B158" s="21">
        <v>3333</v>
      </c>
      <c r="C158" s="2" t="str">
        <f>VLOOKUP(B158,Hoja2!B:C,2,FALSE)</f>
        <v>MUSEO DE LA CIENCIA</v>
      </c>
      <c r="D158" s="3" t="str">
        <f t="shared" si="4"/>
        <v>1</v>
      </c>
      <c r="E158" s="3" t="str">
        <f t="shared" si="5"/>
        <v>13</v>
      </c>
      <c r="F158" s="20" t="s">
        <v>133</v>
      </c>
      <c r="G158" s="22" t="s">
        <v>59</v>
      </c>
      <c r="H158" s="23">
        <v>61181</v>
      </c>
      <c r="I158" s="23">
        <v>0</v>
      </c>
      <c r="J158" s="23">
        <v>61181</v>
      </c>
      <c r="K158" s="23">
        <v>0</v>
      </c>
      <c r="L158" s="23">
        <v>0</v>
      </c>
      <c r="M158" s="23">
        <v>0</v>
      </c>
      <c r="N158" s="23">
        <v>0</v>
      </c>
    </row>
    <row r="159" spans="1:14" x14ac:dyDescent="0.3">
      <c r="A159" s="21">
        <v>9</v>
      </c>
      <c r="B159" s="21">
        <v>3333</v>
      </c>
      <c r="C159" s="2" t="str">
        <f>VLOOKUP(B159,Hoja2!B:C,2,FALSE)</f>
        <v>MUSEO DE LA CIENCIA</v>
      </c>
      <c r="D159" s="3" t="str">
        <f t="shared" si="4"/>
        <v>1</v>
      </c>
      <c r="E159" s="3" t="str">
        <f t="shared" si="5"/>
        <v>15</v>
      </c>
      <c r="F159" s="20" t="s">
        <v>134</v>
      </c>
      <c r="G159" s="22" t="s">
        <v>80</v>
      </c>
      <c r="H159" s="23">
        <v>0</v>
      </c>
      <c r="I159" s="23">
        <v>0</v>
      </c>
      <c r="J159" s="23">
        <v>0</v>
      </c>
      <c r="K159" s="23">
        <v>1350</v>
      </c>
      <c r="L159" s="23">
        <v>1350</v>
      </c>
      <c r="M159" s="23">
        <v>1350</v>
      </c>
      <c r="N159" s="23">
        <v>1350</v>
      </c>
    </row>
    <row r="160" spans="1:14" x14ac:dyDescent="0.3">
      <c r="A160" s="21">
        <v>9</v>
      </c>
      <c r="B160" s="21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20</v>
      </c>
      <c r="F160" s="20" t="s">
        <v>140</v>
      </c>
      <c r="G160" s="22" t="s">
        <v>43</v>
      </c>
      <c r="H160" s="23">
        <v>4000</v>
      </c>
      <c r="I160" s="23">
        <v>0</v>
      </c>
      <c r="J160" s="23">
        <v>4000</v>
      </c>
      <c r="K160" s="23">
        <v>0</v>
      </c>
      <c r="L160" s="23">
        <v>0</v>
      </c>
      <c r="M160" s="23">
        <v>0</v>
      </c>
      <c r="N160" s="23">
        <v>0</v>
      </c>
    </row>
    <row r="161" spans="1:14" x14ac:dyDescent="0.3">
      <c r="A161" s="21">
        <v>9</v>
      </c>
      <c r="B161" s="21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21</v>
      </c>
      <c r="F161" s="20" t="s">
        <v>143</v>
      </c>
      <c r="G161" s="22" t="s">
        <v>63</v>
      </c>
      <c r="H161" s="23">
        <v>15000</v>
      </c>
      <c r="I161" s="23">
        <v>85000</v>
      </c>
      <c r="J161" s="23">
        <v>100000</v>
      </c>
      <c r="K161" s="23">
        <v>0</v>
      </c>
      <c r="L161" s="23">
        <v>0</v>
      </c>
      <c r="M161" s="23">
        <v>0</v>
      </c>
      <c r="N161" s="23">
        <v>0</v>
      </c>
    </row>
    <row r="162" spans="1:14" x14ac:dyDescent="0.3">
      <c r="A162" s="21">
        <v>9</v>
      </c>
      <c r="B162" s="21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21</v>
      </c>
      <c r="F162" s="20" t="s">
        <v>144</v>
      </c>
      <c r="G162" s="22" t="s">
        <v>41</v>
      </c>
      <c r="H162" s="23">
        <v>76927</v>
      </c>
      <c r="I162" s="23">
        <v>0</v>
      </c>
      <c r="J162" s="23">
        <v>76927</v>
      </c>
      <c r="K162" s="23">
        <v>106010.92</v>
      </c>
      <c r="L162" s="23">
        <v>106010.92</v>
      </c>
      <c r="M162" s="23">
        <v>22191.22</v>
      </c>
      <c r="N162" s="23">
        <v>22191.22</v>
      </c>
    </row>
    <row r="163" spans="1:14" x14ac:dyDescent="0.3">
      <c r="A163" s="21">
        <v>9</v>
      </c>
      <c r="B163" s="21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21</v>
      </c>
      <c r="F163" s="20" t="s">
        <v>147</v>
      </c>
      <c r="G163" s="22" t="s">
        <v>69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</row>
    <row r="164" spans="1:14" x14ac:dyDescent="0.3">
      <c r="A164" s="21">
        <v>9</v>
      </c>
      <c r="B164" s="21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20" t="s">
        <v>148</v>
      </c>
      <c r="G164" s="22" t="s">
        <v>40</v>
      </c>
      <c r="H164" s="23">
        <v>6000</v>
      </c>
      <c r="I164" s="23">
        <v>0</v>
      </c>
      <c r="J164" s="23">
        <v>6000</v>
      </c>
      <c r="K164" s="23">
        <v>1117.67</v>
      </c>
      <c r="L164" s="23">
        <v>1117.67</v>
      </c>
      <c r="M164" s="23">
        <v>583.11</v>
      </c>
      <c r="N164" s="23">
        <v>583.11</v>
      </c>
    </row>
    <row r="165" spans="1:14" x14ac:dyDescent="0.3">
      <c r="A165" s="21">
        <v>9</v>
      </c>
      <c r="B165" s="21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20" t="s">
        <v>149</v>
      </c>
      <c r="G165" s="22" t="s">
        <v>34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</row>
    <row r="166" spans="1:14" x14ac:dyDescent="0.3">
      <c r="A166" s="21">
        <v>9</v>
      </c>
      <c r="B166" s="21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20" t="s">
        <v>151</v>
      </c>
      <c r="G166" s="22" t="s">
        <v>57</v>
      </c>
      <c r="H166" s="23">
        <v>150000</v>
      </c>
      <c r="I166" s="23">
        <v>0</v>
      </c>
      <c r="J166" s="23">
        <v>150000</v>
      </c>
      <c r="K166" s="23">
        <v>151986.15</v>
      </c>
      <c r="L166" s="23">
        <v>151986.15</v>
      </c>
      <c r="M166" s="23">
        <v>52490.93</v>
      </c>
      <c r="N166" s="23">
        <v>52490.93</v>
      </c>
    </row>
    <row r="167" spans="1:14" x14ac:dyDescent="0.3">
      <c r="A167" s="21">
        <v>9</v>
      </c>
      <c r="B167" s="21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20" t="s">
        <v>152</v>
      </c>
      <c r="G167" s="22" t="s">
        <v>64</v>
      </c>
      <c r="H167" s="23">
        <v>45000</v>
      </c>
      <c r="I167" s="23">
        <v>0</v>
      </c>
      <c r="J167" s="23">
        <v>45000</v>
      </c>
      <c r="K167" s="23">
        <v>46500</v>
      </c>
      <c r="L167" s="23">
        <v>46500</v>
      </c>
      <c r="M167" s="23">
        <v>23724.87</v>
      </c>
      <c r="N167" s="23">
        <v>23724.87</v>
      </c>
    </row>
    <row r="168" spans="1:14" x14ac:dyDescent="0.3">
      <c r="A168" s="21">
        <v>9</v>
      </c>
      <c r="B168" s="21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20" t="s">
        <v>156</v>
      </c>
      <c r="G168" s="22" t="s">
        <v>50</v>
      </c>
      <c r="H168" s="23">
        <v>4000</v>
      </c>
      <c r="I168" s="23">
        <v>0</v>
      </c>
      <c r="J168" s="23">
        <v>4000</v>
      </c>
      <c r="K168" s="23">
        <v>15743.43</v>
      </c>
      <c r="L168" s="23">
        <v>15743.43</v>
      </c>
      <c r="M168" s="23">
        <v>4076.77</v>
      </c>
      <c r="N168" s="23">
        <v>4076.77</v>
      </c>
    </row>
    <row r="169" spans="1:14" x14ac:dyDescent="0.3">
      <c r="A169" s="21">
        <v>9</v>
      </c>
      <c r="B169" s="21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20" t="s">
        <v>157</v>
      </c>
      <c r="G169" s="22" t="s">
        <v>70</v>
      </c>
      <c r="H169" s="23">
        <v>15000</v>
      </c>
      <c r="I169" s="23">
        <v>0</v>
      </c>
      <c r="J169" s="23">
        <v>15000</v>
      </c>
      <c r="K169" s="23">
        <v>18510.259999999998</v>
      </c>
      <c r="L169" s="23">
        <v>18510.259999999998</v>
      </c>
      <c r="M169" s="23">
        <v>5757.2</v>
      </c>
      <c r="N169" s="23">
        <v>5757.2</v>
      </c>
    </row>
    <row r="170" spans="1:14" x14ac:dyDescent="0.3">
      <c r="A170" s="21">
        <v>9</v>
      </c>
      <c r="B170" s="21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22</v>
      </c>
      <c r="F170" s="20" t="s">
        <v>158</v>
      </c>
      <c r="G170" s="22" t="s">
        <v>71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</row>
    <row r="171" spans="1:14" x14ac:dyDescent="0.3">
      <c r="A171" s="21">
        <v>9</v>
      </c>
      <c r="B171" s="21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22</v>
      </c>
      <c r="F171" s="20" t="s">
        <v>159</v>
      </c>
      <c r="G171" s="22" t="s">
        <v>88</v>
      </c>
      <c r="H171" s="23">
        <v>6000</v>
      </c>
      <c r="I171" s="23">
        <v>0</v>
      </c>
      <c r="J171" s="23">
        <v>6000</v>
      </c>
      <c r="K171" s="23">
        <v>3792.65</v>
      </c>
      <c r="L171" s="23">
        <v>3792.65</v>
      </c>
      <c r="M171" s="23">
        <v>82.56</v>
      </c>
      <c r="N171" s="23">
        <v>82.56</v>
      </c>
    </row>
    <row r="172" spans="1:14" x14ac:dyDescent="0.3">
      <c r="A172" s="21">
        <v>9</v>
      </c>
      <c r="B172" s="21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22</v>
      </c>
      <c r="F172" s="20" t="s">
        <v>160</v>
      </c>
      <c r="G172" s="22" t="s">
        <v>37</v>
      </c>
      <c r="H172" s="23">
        <v>1000</v>
      </c>
      <c r="I172" s="23">
        <v>0</v>
      </c>
      <c r="J172" s="23">
        <v>1000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3">
      <c r="A173" s="21">
        <v>9</v>
      </c>
      <c r="B173" s="21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22</v>
      </c>
      <c r="F173" s="20" t="s">
        <v>161</v>
      </c>
      <c r="G173" s="22" t="s">
        <v>75</v>
      </c>
      <c r="H173" s="23">
        <v>24000</v>
      </c>
      <c r="I173" s="23">
        <v>0</v>
      </c>
      <c r="J173" s="23">
        <v>24000</v>
      </c>
      <c r="K173" s="23">
        <v>378.52</v>
      </c>
      <c r="L173" s="23">
        <v>378.52</v>
      </c>
      <c r="M173" s="23">
        <v>378.52</v>
      </c>
      <c r="N173" s="23">
        <v>378.52</v>
      </c>
    </row>
    <row r="174" spans="1:14" x14ac:dyDescent="0.3">
      <c r="A174" s="21">
        <v>9</v>
      </c>
      <c r="B174" s="21">
        <v>3333</v>
      </c>
      <c r="C174" s="2" t="str">
        <f>VLOOKUP(B174,Hoja2!B:C,2,FALSE)</f>
        <v>MUSEO DE LA CIENCIA</v>
      </c>
      <c r="D174" s="3" t="str">
        <f t="shared" si="4"/>
        <v>2</v>
      </c>
      <c r="E174" s="3" t="str">
        <f t="shared" si="5"/>
        <v>22</v>
      </c>
      <c r="F174" s="20" t="s">
        <v>162</v>
      </c>
      <c r="G174" s="22" t="s">
        <v>30</v>
      </c>
      <c r="H174" s="23">
        <v>1000</v>
      </c>
      <c r="I174" s="23">
        <v>0</v>
      </c>
      <c r="J174" s="23">
        <v>1000</v>
      </c>
      <c r="K174" s="23">
        <v>0</v>
      </c>
      <c r="L174" s="23">
        <v>0</v>
      </c>
      <c r="M174" s="23">
        <v>0</v>
      </c>
      <c r="N174" s="23">
        <v>0</v>
      </c>
    </row>
    <row r="175" spans="1:14" x14ac:dyDescent="0.3">
      <c r="A175" s="21">
        <v>9</v>
      </c>
      <c r="B175" s="21">
        <v>3333</v>
      </c>
      <c r="C175" s="2" t="str">
        <f>VLOOKUP(B175,Hoja2!B:C,2,FALSE)</f>
        <v>MUSEO DE LA CIENCIA</v>
      </c>
      <c r="D175" s="3" t="str">
        <f t="shared" si="4"/>
        <v>2</v>
      </c>
      <c r="E175" s="3" t="str">
        <f t="shared" si="5"/>
        <v>22</v>
      </c>
      <c r="F175" s="20" t="s">
        <v>163</v>
      </c>
      <c r="G175" s="22" t="s">
        <v>51</v>
      </c>
      <c r="H175" s="23">
        <v>15000</v>
      </c>
      <c r="I175" s="23">
        <v>0</v>
      </c>
      <c r="J175" s="23">
        <v>15000</v>
      </c>
      <c r="K175" s="23">
        <v>0</v>
      </c>
      <c r="L175" s="23">
        <v>0</v>
      </c>
      <c r="M175" s="23">
        <v>0</v>
      </c>
      <c r="N175" s="23">
        <v>0</v>
      </c>
    </row>
    <row r="176" spans="1:14" x14ac:dyDescent="0.3">
      <c r="A176" s="21">
        <v>9</v>
      </c>
      <c r="B176" s="21">
        <v>3333</v>
      </c>
      <c r="C176" s="2" t="str">
        <f>VLOOKUP(B176,Hoja2!B:C,2,FALSE)</f>
        <v>MUSEO DE LA CIENCIA</v>
      </c>
      <c r="D176" s="3" t="str">
        <f t="shared" si="4"/>
        <v>2</v>
      </c>
      <c r="E176" s="3" t="str">
        <f t="shared" si="5"/>
        <v>22</v>
      </c>
      <c r="F176" s="20" t="s">
        <v>181</v>
      </c>
      <c r="G176" s="22" t="s">
        <v>54</v>
      </c>
      <c r="H176" s="23">
        <v>0</v>
      </c>
      <c r="I176" s="23">
        <v>0</v>
      </c>
      <c r="J176" s="23">
        <v>0</v>
      </c>
      <c r="K176" s="23">
        <v>1504.39</v>
      </c>
      <c r="L176" s="23">
        <v>1504.39</v>
      </c>
      <c r="M176" s="23">
        <v>1279.4000000000001</v>
      </c>
      <c r="N176" s="23">
        <v>1279.4000000000001</v>
      </c>
    </row>
    <row r="177" spans="1:14" x14ac:dyDescent="0.3">
      <c r="A177" s="21">
        <v>9</v>
      </c>
      <c r="B177" s="21">
        <v>3333</v>
      </c>
      <c r="C177" s="2" t="str">
        <f>VLOOKUP(B177,Hoja2!B:C,2,FALSE)</f>
        <v>MUSEO DE LA CIENCIA</v>
      </c>
      <c r="D177" s="3" t="str">
        <f t="shared" si="4"/>
        <v>2</v>
      </c>
      <c r="E177" s="3" t="str">
        <f t="shared" si="5"/>
        <v>22</v>
      </c>
      <c r="F177" s="20" t="s">
        <v>165</v>
      </c>
      <c r="G177" s="22" t="s">
        <v>89</v>
      </c>
      <c r="H177" s="23">
        <v>100</v>
      </c>
      <c r="I177" s="23">
        <v>0</v>
      </c>
      <c r="J177" s="23">
        <v>100</v>
      </c>
      <c r="K177" s="23">
        <v>0</v>
      </c>
      <c r="L177" s="23">
        <v>0</v>
      </c>
      <c r="M177" s="23">
        <v>0</v>
      </c>
      <c r="N177" s="23">
        <v>0</v>
      </c>
    </row>
    <row r="178" spans="1:14" x14ac:dyDescent="0.3">
      <c r="A178" s="21">
        <v>9</v>
      </c>
      <c r="B178" s="21">
        <v>3333</v>
      </c>
      <c r="C178" s="2" t="str">
        <f>VLOOKUP(B178,Hoja2!B:C,2,FALSE)</f>
        <v>MUSEO DE LA CIENCIA</v>
      </c>
      <c r="D178" s="3" t="str">
        <f t="shared" si="4"/>
        <v>2</v>
      </c>
      <c r="E178" s="3" t="str">
        <f t="shared" si="5"/>
        <v>22</v>
      </c>
      <c r="F178" s="20" t="s">
        <v>182</v>
      </c>
      <c r="G178" s="22" t="s">
        <v>66</v>
      </c>
      <c r="H178" s="23">
        <v>115000</v>
      </c>
      <c r="I178" s="23">
        <v>0</v>
      </c>
      <c r="J178" s="23">
        <v>115000</v>
      </c>
      <c r="K178" s="23">
        <v>64136</v>
      </c>
      <c r="L178" s="23">
        <v>38000</v>
      </c>
      <c r="M178" s="23">
        <v>3000</v>
      </c>
      <c r="N178" s="23">
        <v>3000</v>
      </c>
    </row>
    <row r="179" spans="1:14" x14ac:dyDescent="0.3">
      <c r="A179" s="21">
        <v>9</v>
      </c>
      <c r="B179" s="21">
        <v>3333</v>
      </c>
      <c r="C179" s="2" t="str">
        <f>VLOOKUP(B179,Hoja2!B:C,2,FALSE)</f>
        <v>MUSEO DE LA CIENCIA</v>
      </c>
      <c r="D179" s="3" t="str">
        <f t="shared" si="4"/>
        <v>2</v>
      </c>
      <c r="E179" s="3" t="str">
        <f t="shared" si="5"/>
        <v>22</v>
      </c>
      <c r="F179" s="20" t="s">
        <v>183</v>
      </c>
      <c r="G179" s="22" t="s">
        <v>90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</row>
    <row r="180" spans="1:14" x14ac:dyDescent="0.3">
      <c r="A180" s="21">
        <v>9</v>
      </c>
      <c r="B180" s="21">
        <v>3333</v>
      </c>
      <c r="C180" s="2" t="str">
        <f>VLOOKUP(B180,Hoja2!B:C,2,FALSE)</f>
        <v>MUSEO DE LA CIENCIA</v>
      </c>
      <c r="D180" s="3" t="str">
        <f t="shared" si="4"/>
        <v>2</v>
      </c>
      <c r="E180" s="3" t="str">
        <f t="shared" si="5"/>
        <v>22</v>
      </c>
      <c r="F180" s="20" t="s">
        <v>166</v>
      </c>
      <c r="G180" s="22" t="s">
        <v>47</v>
      </c>
      <c r="H180" s="23">
        <v>1000</v>
      </c>
      <c r="I180" s="23">
        <v>0</v>
      </c>
      <c r="J180" s="23">
        <v>1000</v>
      </c>
      <c r="K180" s="23">
        <v>731.11</v>
      </c>
      <c r="L180" s="23">
        <v>731.11</v>
      </c>
      <c r="M180" s="23">
        <v>705.74</v>
      </c>
      <c r="N180" s="23">
        <v>705.74</v>
      </c>
    </row>
    <row r="181" spans="1:14" x14ac:dyDescent="0.3">
      <c r="A181" s="21">
        <v>9</v>
      </c>
      <c r="B181" s="21">
        <v>3333</v>
      </c>
      <c r="C181" s="2" t="str">
        <f>VLOOKUP(B181,Hoja2!B:C,2,FALSE)</f>
        <v>MUSEO DE LA CIENCIA</v>
      </c>
      <c r="D181" s="3" t="str">
        <f t="shared" si="4"/>
        <v>2</v>
      </c>
      <c r="E181" s="3" t="str">
        <f t="shared" si="5"/>
        <v>22</v>
      </c>
      <c r="F181" s="20" t="s">
        <v>167</v>
      </c>
      <c r="G181" s="22" t="s">
        <v>65</v>
      </c>
      <c r="H181" s="23">
        <v>108000</v>
      </c>
      <c r="I181" s="23">
        <v>40000</v>
      </c>
      <c r="J181" s="23">
        <v>148000</v>
      </c>
      <c r="K181" s="23">
        <v>111700.97</v>
      </c>
      <c r="L181" s="23">
        <v>111700.97</v>
      </c>
      <c r="M181" s="23">
        <v>33197.74</v>
      </c>
      <c r="N181" s="23">
        <v>33197.74</v>
      </c>
    </row>
    <row r="182" spans="1:14" x14ac:dyDescent="0.3">
      <c r="A182" s="21">
        <v>9</v>
      </c>
      <c r="B182" s="21">
        <v>3333</v>
      </c>
      <c r="C182" s="2" t="str">
        <f>VLOOKUP(B182,Hoja2!B:C,2,FALSE)</f>
        <v>MUSEO DE LA CIENCIA</v>
      </c>
      <c r="D182" s="3" t="str">
        <f t="shared" si="4"/>
        <v>2</v>
      </c>
      <c r="E182" s="3" t="str">
        <f t="shared" si="5"/>
        <v>22</v>
      </c>
      <c r="F182" s="20" t="s">
        <v>168</v>
      </c>
      <c r="G182" s="22" t="s">
        <v>68</v>
      </c>
      <c r="H182" s="23">
        <v>308003</v>
      </c>
      <c r="I182" s="23">
        <v>0</v>
      </c>
      <c r="J182" s="23">
        <v>308003</v>
      </c>
      <c r="K182" s="23">
        <v>307504.28000000003</v>
      </c>
      <c r="L182" s="23">
        <v>307504.28000000003</v>
      </c>
      <c r="M182" s="23">
        <v>100385.52</v>
      </c>
      <c r="N182" s="23">
        <v>100385.52</v>
      </c>
    </row>
    <row r="183" spans="1:14" x14ac:dyDescent="0.3">
      <c r="A183" s="21">
        <v>9</v>
      </c>
      <c r="B183" s="21">
        <v>3333</v>
      </c>
      <c r="C183" s="2" t="str">
        <f>VLOOKUP(B183,Hoja2!B:C,2,FALSE)</f>
        <v>MUSEO DE LA CIENCIA</v>
      </c>
      <c r="D183" s="3" t="str">
        <f t="shared" si="4"/>
        <v>2</v>
      </c>
      <c r="E183" s="3" t="str">
        <f t="shared" si="5"/>
        <v>22</v>
      </c>
      <c r="F183" s="20" t="s">
        <v>170</v>
      </c>
      <c r="G183" s="22" t="s">
        <v>45</v>
      </c>
      <c r="H183" s="23">
        <v>513000</v>
      </c>
      <c r="I183" s="23">
        <v>0</v>
      </c>
      <c r="J183" s="23">
        <v>513000</v>
      </c>
      <c r="K183" s="23">
        <v>529745.81999999995</v>
      </c>
      <c r="L183" s="23">
        <v>525479.42000000004</v>
      </c>
      <c r="M183" s="23">
        <v>175450.36</v>
      </c>
      <c r="N183" s="23">
        <v>175450.36</v>
      </c>
    </row>
    <row r="184" spans="1:14" x14ac:dyDescent="0.3">
      <c r="A184" s="21">
        <v>9</v>
      </c>
      <c r="B184" s="21">
        <v>3333</v>
      </c>
      <c r="C184" s="2" t="str">
        <f>VLOOKUP(B184,Hoja2!B:C,2,FALSE)</f>
        <v>MUSEO DE LA CIENCIA</v>
      </c>
      <c r="D184" s="3" t="str">
        <f t="shared" si="4"/>
        <v>2</v>
      </c>
      <c r="E184" s="3" t="str">
        <f t="shared" si="5"/>
        <v>23</v>
      </c>
      <c r="F184" s="20" t="s">
        <v>171</v>
      </c>
      <c r="G184" s="22" t="s">
        <v>33</v>
      </c>
      <c r="H184" s="23">
        <v>300</v>
      </c>
      <c r="I184" s="23">
        <v>0</v>
      </c>
      <c r="J184" s="23">
        <v>300</v>
      </c>
      <c r="K184" s="23">
        <v>37.35</v>
      </c>
      <c r="L184" s="23">
        <v>37.35</v>
      </c>
      <c r="M184" s="23">
        <v>37.35</v>
      </c>
      <c r="N184" s="23">
        <v>37.35</v>
      </c>
    </row>
    <row r="185" spans="1:14" x14ac:dyDescent="0.3">
      <c r="A185" s="21">
        <v>9</v>
      </c>
      <c r="B185" s="21">
        <v>3333</v>
      </c>
      <c r="C185" s="2" t="str">
        <f>VLOOKUP(B185,Hoja2!B:C,2,FALSE)</f>
        <v>MUSEO DE LA CIENCIA</v>
      </c>
      <c r="D185" s="3" t="str">
        <f t="shared" si="4"/>
        <v>2</v>
      </c>
      <c r="E185" s="3" t="str">
        <f t="shared" si="5"/>
        <v>23</v>
      </c>
      <c r="F185" s="20" t="s">
        <v>172</v>
      </c>
      <c r="G185" s="22" t="s">
        <v>31</v>
      </c>
      <c r="H185" s="23">
        <v>300</v>
      </c>
      <c r="I185" s="23">
        <v>0</v>
      </c>
      <c r="J185" s="23">
        <v>300</v>
      </c>
      <c r="K185" s="23">
        <v>0</v>
      </c>
      <c r="L185" s="23">
        <v>0</v>
      </c>
      <c r="M185" s="23">
        <v>0</v>
      </c>
      <c r="N185" s="23">
        <v>0</v>
      </c>
    </row>
    <row r="186" spans="1:14" x14ac:dyDescent="0.3">
      <c r="A186" s="21">
        <v>9</v>
      </c>
      <c r="B186" s="21">
        <v>3333</v>
      </c>
      <c r="C186" s="2" t="str">
        <f>VLOOKUP(B186,Hoja2!B:C,2,FALSE)</f>
        <v>MUSEO DE LA CIENCIA</v>
      </c>
      <c r="D186" s="3" t="str">
        <f t="shared" si="4"/>
        <v>6</v>
      </c>
      <c r="E186" s="3" t="str">
        <f t="shared" si="5"/>
        <v>62</v>
      </c>
      <c r="F186" s="20" t="s">
        <v>184</v>
      </c>
      <c r="G186" s="22" t="s">
        <v>56</v>
      </c>
      <c r="H186" s="23">
        <v>3000</v>
      </c>
      <c r="I186" s="23">
        <v>0</v>
      </c>
      <c r="J186" s="23">
        <v>3000</v>
      </c>
      <c r="K186" s="23">
        <v>0</v>
      </c>
      <c r="L186" s="23">
        <v>0</v>
      </c>
      <c r="M186" s="23">
        <v>0</v>
      </c>
      <c r="N186" s="23">
        <v>0</v>
      </c>
    </row>
    <row r="187" spans="1:14" x14ac:dyDescent="0.3">
      <c r="A187" s="21">
        <v>9</v>
      </c>
      <c r="B187" s="21">
        <v>3333</v>
      </c>
      <c r="C187" s="2" t="str">
        <f>VLOOKUP(B187,Hoja2!B:C,2,FALSE)</f>
        <v>MUSEO DE LA CIENCIA</v>
      </c>
      <c r="D187" s="3" t="str">
        <f t="shared" si="4"/>
        <v>6</v>
      </c>
      <c r="E187" s="3" t="str">
        <f t="shared" si="5"/>
        <v>62</v>
      </c>
      <c r="F187" s="20" t="s">
        <v>174</v>
      </c>
      <c r="G187" s="22" t="s">
        <v>69</v>
      </c>
      <c r="H187" s="23">
        <v>5000</v>
      </c>
      <c r="I187" s="23">
        <v>0</v>
      </c>
      <c r="J187" s="23">
        <v>5000</v>
      </c>
      <c r="K187" s="23">
        <v>0</v>
      </c>
      <c r="L187" s="23">
        <v>0</v>
      </c>
      <c r="M187" s="23">
        <v>0</v>
      </c>
      <c r="N187" s="23">
        <v>0</v>
      </c>
    </row>
    <row r="188" spans="1:14" x14ac:dyDescent="0.3">
      <c r="A188" s="21">
        <v>9</v>
      </c>
      <c r="B188" s="21">
        <v>3333</v>
      </c>
      <c r="C188" s="2" t="str">
        <f>VLOOKUP(B188,Hoja2!B:C,2,FALSE)</f>
        <v>MUSEO DE LA CIENCIA</v>
      </c>
      <c r="D188" s="3" t="str">
        <f t="shared" si="4"/>
        <v>6</v>
      </c>
      <c r="E188" s="3" t="str">
        <f t="shared" si="5"/>
        <v>63</v>
      </c>
      <c r="F188" s="20" t="s">
        <v>175</v>
      </c>
      <c r="G188" s="22" t="s">
        <v>61</v>
      </c>
      <c r="H188" s="23">
        <v>8000</v>
      </c>
      <c r="I188" s="23">
        <v>25000</v>
      </c>
      <c r="J188" s="23">
        <v>33000</v>
      </c>
      <c r="K188" s="23">
        <v>0</v>
      </c>
      <c r="L188" s="23">
        <v>0</v>
      </c>
      <c r="M188" s="23">
        <v>0</v>
      </c>
      <c r="N188" s="23">
        <v>0</v>
      </c>
    </row>
    <row r="189" spans="1:14" x14ac:dyDescent="0.3">
      <c r="A189" s="21">
        <v>9</v>
      </c>
      <c r="B189" s="21">
        <v>3333</v>
      </c>
      <c r="C189" s="2" t="str">
        <f>VLOOKUP(B189,Hoja2!B:C,2,FALSE)</f>
        <v>MUSEO DE LA CIENCIA</v>
      </c>
      <c r="D189" s="3" t="str">
        <f t="shared" si="4"/>
        <v>6</v>
      </c>
      <c r="E189" s="3" t="str">
        <f t="shared" si="5"/>
        <v>63</v>
      </c>
      <c r="F189" s="20" t="s">
        <v>176</v>
      </c>
      <c r="G189" s="22" t="s">
        <v>69</v>
      </c>
      <c r="H189" s="23">
        <v>0</v>
      </c>
      <c r="I189" s="23">
        <v>0</v>
      </c>
      <c r="J189" s="23">
        <v>0</v>
      </c>
      <c r="K189" s="23">
        <v>2161.13</v>
      </c>
      <c r="L189" s="23">
        <v>2161.13</v>
      </c>
      <c r="M189" s="23">
        <v>2123.91</v>
      </c>
      <c r="N189" s="23">
        <v>2123.91</v>
      </c>
    </row>
    <row r="190" spans="1:14" x14ac:dyDescent="0.3">
      <c r="A190" s="21">
        <v>9</v>
      </c>
      <c r="B190" s="21">
        <v>3342</v>
      </c>
      <c r="C190" s="2" t="str">
        <f>VLOOKUP(B190,Hoja2!B:C,2,FALSE)</f>
        <v>PROMOCIÓN CULTURAL Y ARTES ESCÉNICAS</v>
      </c>
      <c r="D190" s="3" t="str">
        <f t="shared" si="4"/>
        <v>1</v>
      </c>
      <c r="E190" s="3" t="str">
        <f t="shared" si="5"/>
        <v>12</v>
      </c>
      <c r="F190" s="20" t="s">
        <v>125</v>
      </c>
      <c r="G190" s="22" t="s">
        <v>26</v>
      </c>
      <c r="H190" s="23">
        <v>10824</v>
      </c>
      <c r="I190" s="23">
        <v>0</v>
      </c>
      <c r="J190" s="23">
        <v>10824</v>
      </c>
      <c r="K190" s="23">
        <v>0</v>
      </c>
      <c r="L190" s="23">
        <v>0</v>
      </c>
      <c r="M190" s="23">
        <v>0</v>
      </c>
      <c r="N190" s="23">
        <v>0</v>
      </c>
    </row>
    <row r="191" spans="1:14" x14ac:dyDescent="0.3">
      <c r="A191" s="21">
        <v>9</v>
      </c>
      <c r="B191" s="21">
        <v>3342</v>
      </c>
      <c r="C191" s="2" t="str">
        <f>VLOOKUP(B191,Hoja2!B:C,2,FALSE)</f>
        <v>PROMOCIÓN CULTURAL Y ARTES ESCÉNICAS</v>
      </c>
      <c r="D191" s="3" t="str">
        <f t="shared" si="4"/>
        <v>1</v>
      </c>
      <c r="E191" s="3" t="str">
        <f t="shared" si="5"/>
        <v>12</v>
      </c>
      <c r="F191" s="20" t="s">
        <v>126</v>
      </c>
      <c r="G191" s="22" t="s">
        <v>44</v>
      </c>
      <c r="H191" s="23">
        <v>9175</v>
      </c>
      <c r="I191" s="23">
        <v>0</v>
      </c>
      <c r="J191" s="23">
        <v>9175</v>
      </c>
      <c r="K191" s="23">
        <v>10600</v>
      </c>
      <c r="L191" s="23">
        <v>10600</v>
      </c>
      <c r="M191" s="23">
        <v>4587.28</v>
      </c>
      <c r="N191" s="23">
        <v>4587.28</v>
      </c>
    </row>
    <row r="192" spans="1:14" x14ac:dyDescent="0.3">
      <c r="A192" s="21">
        <v>9</v>
      </c>
      <c r="B192" s="21">
        <v>3342</v>
      </c>
      <c r="C192" s="2" t="str">
        <f>VLOOKUP(B192,Hoja2!B:C,2,FALSE)</f>
        <v>PROMOCIÓN CULTURAL Y ARTES ESCÉNICAS</v>
      </c>
      <c r="D192" s="3" t="str">
        <f t="shared" si="4"/>
        <v>1</v>
      </c>
      <c r="E192" s="3" t="str">
        <f t="shared" si="5"/>
        <v>12</v>
      </c>
      <c r="F192" s="20" t="s">
        <v>127</v>
      </c>
      <c r="G192" s="22" t="s">
        <v>27</v>
      </c>
      <c r="H192" s="23">
        <v>824</v>
      </c>
      <c r="I192" s="23">
        <v>0</v>
      </c>
      <c r="J192" s="23">
        <v>824</v>
      </c>
      <c r="K192" s="23">
        <v>1310</v>
      </c>
      <c r="L192" s="23">
        <v>1310</v>
      </c>
      <c r="M192" s="23">
        <v>549.12</v>
      </c>
      <c r="N192" s="23">
        <v>549.12</v>
      </c>
    </row>
    <row r="193" spans="1:14" x14ac:dyDescent="0.3">
      <c r="A193" s="21">
        <v>9</v>
      </c>
      <c r="B193" s="21">
        <v>3342</v>
      </c>
      <c r="C193" s="2" t="str">
        <f>VLOOKUP(B193,Hoja2!B:C,2,FALSE)</f>
        <v>PROMOCIÓN CULTURAL Y ARTES ESCÉNICAS</v>
      </c>
      <c r="D193" s="3" t="str">
        <f t="shared" ref="D193:D231" si="6">LEFT(F193,1)</f>
        <v>1</v>
      </c>
      <c r="E193" s="3" t="str">
        <f t="shared" ref="E193:E231" si="7">LEFT(F193,2)</f>
        <v>12</v>
      </c>
      <c r="F193" s="20" t="s">
        <v>128</v>
      </c>
      <c r="G193" s="22" t="s">
        <v>36</v>
      </c>
      <c r="H193" s="23">
        <v>11417</v>
      </c>
      <c r="I193" s="23">
        <v>0</v>
      </c>
      <c r="J193" s="23">
        <v>11417</v>
      </c>
      <c r="K193" s="23">
        <v>6000</v>
      </c>
      <c r="L193" s="23">
        <v>6000</v>
      </c>
      <c r="M193" s="23">
        <v>2338.14</v>
      </c>
      <c r="N193" s="23">
        <v>2338.14</v>
      </c>
    </row>
    <row r="194" spans="1:14" x14ac:dyDescent="0.3">
      <c r="A194" s="21">
        <v>9</v>
      </c>
      <c r="B194" s="21">
        <v>3342</v>
      </c>
      <c r="C194" s="2" t="str">
        <f>VLOOKUP(B194,Hoja2!B:C,2,FALSE)</f>
        <v>PROMOCIÓN CULTURAL Y ARTES ESCÉNICAS</v>
      </c>
      <c r="D194" s="3" t="str">
        <f t="shared" si="6"/>
        <v>1</v>
      </c>
      <c r="E194" s="3" t="str">
        <f t="shared" si="7"/>
        <v>12</v>
      </c>
      <c r="F194" s="20" t="s">
        <v>129</v>
      </c>
      <c r="G194" s="22" t="s">
        <v>39</v>
      </c>
      <c r="H194" s="23">
        <v>24650</v>
      </c>
      <c r="I194" s="23">
        <v>0</v>
      </c>
      <c r="J194" s="23">
        <v>24650</v>
      </c>
      <c r="K194" s="23">
        <v>12440</v>
      </c>
      <c r="L194" s="23">
        <v>12440</v>
      </c>
      <c r="M194" s="23">
        <v>5656.35</v>
      </c>
      <c r="N194" s="23">
        <v>5656.35</v>
      </c>
    </row>
    <row r="195" spans="1:14" x14ac:dyDescent="0.3">
      <c r="A195" s="21">
        <v>9</v>
      </c>
      <c r="B195" s="21">
        <v>3342</v>
      </c>
      <c r="C195" s="2" t="str">
        <f>VLOOKUP(B195,Hoja2!B:C,2,FALSE)</f>
        <v>PROMOCIÓN CULTURAL Y ARTES ESCÉNICAS</v>
      </c>
      <c r="D195" s="3" t="str">
        <f t="shared" si="6"/>
        <v>1</v>
      </c>
      <c r="E195" s="3" t="str">
        <f t="shared" si="7"/>
        <v>12</v>
      </c>
      <c r="F195" s="20" t="s">
        <v>130</v>
      </c>
      <c r="G195" s="22" t="s">
        <v>28</v>
      </c>
      <c r="H195" s="23">
        <v>888</v>
      </c>
      <c r="I195" s="23">
        <v>0</v>
      </c>
      <c r="J195" s="23">
        <v>888</v>
      </c>
      <c r="K195" s="23">
        <v>1500</v>
      </c>
      <c r="L195" s="23">
        <v>1500</v>
      </c>
      <c r="M195" s="23">
        <v>596.91999999999996</v>
      </c>
      <c r="N195" s="23">
        <v>596.91999999999996</v>
      </c>
    </row>
    <row r="196" spans="1:14" x14ac:dyDescent="0.3">
      <c r="A196" s="21">
        <v>9</v>
      </c>
      <c r="B196" s="21">
        <v>3342</v>
      </c>
      <c r="C196" s="2" t="str">
        <f>VLOOKUP(B196,Hoja2!B:C,2,FALSE)</f>
        <v>PROMOCIÓN CULTURAL Y ARTES ESCÉNICAS</v>
      </c>
      <c r="D196" s="3" t="str">
        <f t="shared" si="6"/>
        <v>1</v>
      </c>
      <c r="E196" s="3" t="str">
        <f t="shared" si="7"/>
        <v>13</v>
      </c>
      <c r="F196" s="20" t="s">
        <v>131</v>
      </c>
      <c r="G196" s="22" t="s">
        <v>32</v>
      </c>
      <c r="H196" s="23">
        <v>39362</v>
      </c>
      <c r="I196" s="23">
        <v>0</v>
      </c>
      <c r="J196" s="23">
        <v>39362</v>
      </c>
      <c r="K196" s="23">
        <v>47500</v>
      </c>
      <c r="L196" s="23">
        <v>47500</v>
      </c>
      <c r="M196" s="23">
        <v>26759.22</v>
      </c>
      <c r="N196" s="23">
        <v>26759.22</v>
      </c>
    </row>
    <row r="197" spans="1:14" x14ac:dyDescent="0.3">
      <c r="A197" s="21">
        <v>9</v>
      </c>
      <c r="B197" s="21">
        <v>3342</v>
      </c>
      <c r="C197" s="2" t="str">
        <f>VLOOKUP(B197,Hoja2!B:C,2,FALSE)</f>
        <v>PROMOCIÓN CULTURAL Y ARTES ESCÉNICAS</v>
      </c>
      <c r="D197" s="3" t="str">
        <f t="shared" si="6"/>
        <v>1</v>
      </c>
      <c r="E197" s="3" t="str">
        <f t="shared" si="7"/>
        <v>13</v>
      </c>
      <c r="F197" s="20" t="s">
        <v>132</v>
      </c>
      <c r="G197" s="22" t="s">
        <v>46</v>
      </c>
      <c r="H197" s="23">
        <v>52346</v>
      </c>
      <c r="I197" s="23">
        <v>0</v>
      </c>
      <c r="J197" s="23">
        <v>52346</v>
      </c>
      <c r="K197" s="23">
        <v>57420</v>
      </c>
      <c r="L197" s="23">
        <v>57420</v>
      </c>
      <c r="M197" s="23">
        <v>29903.07</v>
      </c>
      <c r="N197" s="23">
        <v>29903.07</v>
      </c>
    </row>
    <row r="198" spans="1:14" x14ac:dyDescent="0.3">
      <c r="A198" s="21">
        <v>9</v>
      </c>
      <c r="B198" s="21">
        <v>3342</v>
      </c>
      <c r="C198" s="2" t="str">
        <f>VLOOKUP(B198,Hoja2!B:C,2,FALSE)</f>
        <v>PROMOCIÓN CULTURAL Y ARTES ESCÉNICAS</v>
      </c>
      <c r="D198" s="3" t="str">
        <f t="shared" si="6"/>
        <v>1</v>
      </c>
      <c r="E198" s="3" t="str">
        <f t="shared" si="7"/>
        <v>13</v>
      </c>
      <c r="F198" s="20" t="s">
        <v>133</v>
      </c>
      <c r="G198" s="22" t="s">
        <v>59</v>
      </c>
      <c r="H198" s="23">
        <v>40212</v>
      </c>
      <c r="I198" s="23">
        <v>0</v>
      </c>
      <c r="J198" s="23">
        <v>40212</v>
      </c>
      <c r="K198" s="23">
        <v>0</v>
      </c>
      <c r="L198" s="23">
        <v>0</v>
      </c>
      <c r="M198" s="23">
        <v>0</v>
      </c>
      <c r="N198" s="23">
        <v>0</v>
      </c>
    </row>
    <row r="199" spans="1:14" x14ac:dyDescent="0.3">
      <c r="A199" s="21">
        <v>9</v>
      </c>
      <c r="B199" s="21">
        <v>3342</v>
      </c>
      <c r="C199" s="2" t="str">
        <f>VLOOKUP(B199,Hoja2!B:C,2,FALSE)</f>
        <v>PROMOCIÓN CULTURAL Y ARTES ESCÉNICAS</v>
      </c>
      <c r="D199" s="3" t="str">
        <f t="shared" si="6"/>
        <v>1</v>
      </c>
      <c r="E199" s="3" t="str">
        <f t="shared" si="7"/>
        <v>15</v>
      </c>
      <c r="F199" s="20" t="s">
        <v>134</v>
      </c>
      <c r="G199" s="22" t="s">
        <v>80</v>
      </c>
      <c r="H199" s="23">
        <v>2360</v>
      </c>
      <c r="I199" s="23">
        <v>0</v>
      </c>
      <c r="J199" s="23">
        <v>2360</v>
      </c>
      <c r="K199" s="23">
        <v>700</v>
      </c>
      <c r="L199" s="23">
        <v>700</v>
      </c>
      <c r="M199" s="23">
        <v>612.5</v>
      </c>
      <c r="N199" s="23">
        <v>612.5</v>
      </c>
    </row>
    <row r="200" spans="1:14" x14ac:dyDescent="0.3">
      <c r="A200" s="21">
        <v>9</v>
      </c>
      <c r="B200" s="21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20</v>
      </c>
      <c r="F200" s="20" t="s">
        <v>140</v>
      </c>
      <c r="G200" s="22" t="s">
        <v>43</v>
      </c>
      <c r="H200" s="23">
        <v>246000</v>
      </c>
      <c r="I200" s="23">
        <v>-20000</v>
      </c>
      <c r="J200" s="23">
        <v>226000</v>
      </c>
      <c r="K200" s="23">
        <v>107836.8</v>
      </c>
      <c r="L200" s="23">
        <v>56397.27</v>
      </c>
      <c r="M200" s="23">
        <v>1866.96</v>
      </c>
      <c r="N200" s="23">
        <v>1866.96</v>
      </c>
    </row>
    <row r="201" spans="1:14" x14ac:dyDescent="0.3">
      <c r="A201" s="21">
        <v>9</v>
      </c>
      <c r="B201" s="21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20</v>
      </c>
      <c r="F201" s="20" t="s">
        <v>141</v>
      </c>
      <c r="G201" s="22" t="s">
        <v>87</v>
      </c>
      <c r="H201" s="23">
        <v>0</v>
      </c>
      <c r="I201" s="23">
        <v>0</v>
      </c>
      <c r="J201" s="23">
        <v>0</v>
      </c>
      <c r="K201" s="23">
        <v>1815</v>
      </c>
      <c r="L201" s="23">
        <v>1815</v>
      </c>
      <c r="M201" s="23">
        <v>0</v>
      </c>
      <c r="N201" s="23">
        <v>0</v>
      </c>
    </row>
    <row r="202" spans="1:14" x14ac:dyDescent="0.3">
      <c r="A202" s="21">
        <v>9</v>
      </c>
      <c r="B202" s="21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20</v>
      </c>
      <c r="F202" s="20" t="s">
        <v>142</v>
      </c>
      <c r="G202" s="22" t="s">
        <v>92</v>
      </c>
      <c r="H202" s="23">
        <v>0</v>
      </c>
      <c r="I202" s="23">
        <v>0</v>
      </c>
      <c r="J202" s="23">
        <v>0</v>
      </c>
      <c r="K202" s="23">
        <v>822.8</v>
      </c>
      <c r="L202" s="23">
        <v>822.8</v>
      </c>
      <c r="M202" s="23">
        <v>0</v>
      </c>
      <c r="N202" s="23">
        <v>0</v>
      </c>
    </row>
    <row r="203" spans="1:14" x14ac:dyDescent="0.3">
      <c r="A203" s="21">
        <v>9</v>
      </c>
      <c r="B203" s="21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20" t="s">
        <v>156</v>
      </c>
      <c r="G203" s="22" t="s">
        <v>50</v>
      </c>
      <c r="H203" s="23">
        <v>6000</v>
      </c>
      <c r="I203" s="23">
        <v>0</v>
      </c>
      <c r="J203" s="23">
        <v>6000</v>
      </c>
      <c r="K203" s="23">
        <v>67.41</v>
      </c>
      <c r="L203" s="23">
        <v>67.41</v>
      </c>
      <c r="M203" s="23">
        <v>58.69</v>
      </c>
      <c r="N203" s="23">
        <v>58.69</v>
      </c>
    </row>
    <row r="204" spans="1:14" x14ac:dyDescent="0.3">
      <c r="A204" s="21">
        <v>9</v>
      </c>
      <c r="B204" s="21">
        <v>3342</v>
      </c>
      <c r="C204" s="2" t="str">
        <f>VLOOKUP(B204,Hoja2!B:C,2,FALSE)</f>
        <v>PROMOCIÓN CULTURAL Y ARTES ESCÉNICAS</v>
      </c>
      <c r="D204" s="3" t="str">
        <f t="shared" si="6"/>
        <v>2</v>
      </c>
      <c r="E204" s="3" t="str">
        <f t="shared" si="7"/>
        <v>22</v>
      </c>
      <c r="F204" s="20" t="s">
        <v>159</v>
      </c>
      <c r="G204" s="22" t="s">
        <v>88</v>
      </c>
      <c r="H204" s="23">
        <v>0</v>
      </c>
      <c r="I204" s="23">
        <v>0</v>
      </c>
      <c r="J204" s="23">
        <v>0</v>
      </c>
      <c r="K204" s="23">
        <v>6640.48</v>
      </c>
      <c r="L204" s="23">
        <v>6640.48</v>
      </c>
      <c r="M204" s="23">
        <v>0</v>
      </c>
      <c r="N204" s="23">
        <v>0</v>
      </c>
    </row>
    <row r="205" spans="1:14" x14ac:dyDescent="0.3">
      <c r="A205" s="21">
        <v>9</v>
      </c>
      <c r="B205" s="21">
        <v>3342</v>
      </c>
      <c r="C205" s="2" t="str">
        <f>VLOOKUP(B205,Hoja2!B:C,2,FALSE)</f>
        <v>PROMOCIÓN CULTURAL Y ARTES ESCÉNICAS</v>
      </c>
      <c r="D205" s="3" t="str">
        <f t="shared" si="6"/>
        <v>2</v>
      </c>
      <c r="E205" s="3" t="str">
        <f t="shared" si="7"/>
        <v>22</v>
      </c>
      <c r="F205" s="20" t="s">
        <v>160</v>
      </c>
      <c r="G205" s="22" t="s">
        <v>37</v>
      </c>
      <c r="H205" s="23">
        <v>4000</v>
      </c>
      <c r="I205" s="23">
        <v>0</v>
      </c>
      <c r="J205" s="23">
        <v>4000</v>
      </c>
      <c r="K205" s="23">
        <v>0</v>
      </c>
      <c r="L205" s="23">
        <v>0</v>
      </c>
      <c r="M205" s="23">
        <v>0</v>
      </c>
      <c r="N205" s="23">
        <v>0</v>
      </c>
    </row>
    <row r="206" spans="1:14" x14ac:dyDescent="0.3">
      <c r="A206" s="21">
        <v>9</v>
      </c>
      <c r="B206" s="21">
        <v>3342</v>
      </c>
      <c r="C206" s="2" t="str">
        <f>VLOOKUP(B206,Hoja2!B:C,2,FALSE)</f>
        <v>PROMOCIÓN CULTURAL Y ARTES ESCÉNICAS</v>
      </c>
      <c r="D206" s="3" t="str">
        <f t="shared" si="6"/>
        <v>2</v>
      </c>
      <c r="E206" s="3" t="str">
        <f t="shared" si="7"/>
        <v>22</v>
      </c>
      <c r="F206" s="20" t="s">
        <v>161</v>
      </c>
      <c r="G206" s="22" t="s">
        <v>75</v>
      </c>
      <c r="H206" s="23">
        <v>4000</v>
      </c>
      <c r="I206" s="23">
        <v>0</v>
      </c>
      <c r="J206" s="23">
        <v>4000</v>
      </c>
      <c r="K206" s="23">
        <v>0</v>
      </c>
      <c r="L206" s="23">
        <v>0</v>
      </c>
      <c r="M206" s="23">
        <v>0</v>
      </c>
      <c r="N206" s="23">
        <v>0</v>
      </c>
    </row>
    <row r="207" spans="1:14" x14ac:dyDescent="0.3">
      <c r="A207" s="21">
        <v>9</v>
      </c>
      <c r="B207" s="21">
        <v>3342</v>
      </c>
      <c r="C207" s="2" t="str">
        <f>VLOOKUP(B207,Hoja2!B:C,2,FALSE)</f>
        <v>PROMOCIÓN CULTURAL Y ARTES ESCÉNICAS</v>
      </c>
      <c r="D207" s="3" t="str">
        <f t="shared" si="6"/>
        <v>2</v>
      </c>
      <c r="E207" s="3" t="str">
        <f t="shared" si="7"/>
        <v>22</v>
      </c>
      <c r="F207" s="20" t="s">
        <v>162</v>
      </c>
      <c r="G207" s="22" t="s">
        <v>30</v>
      </c>
      <c r="H207" s="23">
        <v>1000</v>
      </c>
      <c r="I207" s="23">
        <v>0</v>
      </c>
      <c r="J207" s="23">
        <v>1000</v>
      </c>
      <c r="K207" s="23">
        <v>0</v>
      </c>
      <c r="L207" s="23">
        <v>0</v>
      </c>
      <c r="M207" s="23">
        <v>0</v>
      </c>
      <c r="N207" s="23">
        <v>0</v>
      </c>
    </row>
    <row r="208" spans="1:14" x14ac:dyDescent="0.3">
      <c r="A208" s="21">
        <v>9</v>
      </c>
      <c r="B208" s="21">
        <v>3342</v>
      </c>
      <c r="C208" s="2" t="str">
        <f>VLOOKUP(B208,Hoja2!B:C,2,FALSE)</f>
        <v>PROMOCIÓN CULTURAL Y ARTES ESCÉNICAS</v>
      </c>
      <c r="D208" s="3" t="str">
        <f t="shared" si="6"/>
        <v>2</v>
      </c>
      <c r="E208" s="3" t="str">
        <f t="shared" si="7"/>
        <v>22</v>
      </c>
      <c r="F208" s="20" t="s">
        <v>163</v>
      </c>
      <c r="G208" s="22" t="s">
        <v>51</v>
      </c>
      <c r="H208" s="23">
        <v>20000</v>
      </c>
      <c r="I208" s="23">
        <v>0</v>
      </c>
      <c r="J208" s="23">
        <v>20000</v>
      </c>
      <c r="K208" s="23">
        <v>4788.2700000000004</v>
      </c>
      <c r="L208" s="23">
        <v>4788.2700000000004</v>
      </c>
      <c r="M208" s="23">
        <v>856.16</v>
      </c>
      <c r="N208" s="23">
        <v>856.16</v>
      </c>
    </row>
    <row r="209" spans="1:14" x14ac:dyDescent="0.3">
      <c r="A209" s="21">
        <v>9</v>
      </c>
      <c r="B209" s="21">
        <v>3342</v>
      </c>
      <c r="C209" s="2" t="str">
        <f>VLOOKUP(B209,Hoja2!B:C,2,FALSE)</f>
        <v>PROMOCIÓN CULTURAL Y ARTES ESCÉNICAS</v>
      </c>
      <c r="D209" s="3" t="str">
        <f t="shared" si="6"/>
        <v>2</v>
      </c>
      <c r="E209" s="3" t="str">
        <f t="shared" si="7"/>
        <v>22</v>
      </c>
      <c r="F209" s="20" t="s">
        <v>181</v>
      </c>
      <c r="G209" s="22" t="s">
        <v>54</v>
      </c>
      <c r="H209" s="23">
        <v>6000</v>
      </c>
      <c r="I209" s="23">
        <v>0</v>
      </c>
      <c r="J209" s="23">
        <v>6000</v>
      </c>
      <c r="K209" s="23">
        <v>5525</v>
      </c>
      <c r="L209" s="23">
        <v>5525</v>
      </c>
      <c r="M209" s="23">
        <v>5525</v>
      </c>
      <c r="N209" s="23">
        <v>5525</v>
      </c>
    </row>
    <row r="210" spans="1:14" x14ac:dyDescent="0.3">
      <c r="A210" s="21">
        <v>9</v>
      </c>
      <c r="B210" s="21">
        <v>3342</v>
      </c>
      <c r="C210" s="2" t="str">
        <f>VLOOKUP(B210,Hoja2!B:C,2,FALSE)</f>
        <v>PROMOCIÓN CULTURAL Y ARTES ESCÉNICAS</v>
      </c>
      <c r="D210" s="3" t="str">
        <f t="shared" si="6"/>
        <v>2</v>
      </c>
      <c r="E210" s="3" t="str">
        <f t="shared" si="7"/>
        <v>22</v>
      </c>
      <c r="F210" s="20" t="s">
        <v>182</v>
      </c>
      <c r="G210" s="22" t="s">
        <v>66</v>
      </c>
      <c r="H210" s="23">
        <v>1305100</v>
      </c>
      <c r="I210" s="23">
        <v>100000</v>
      </c>
      <c r="J210" s="23">
        <v>1405100</v>
      </c>
      <c r="K210" s="23">
        <v>522931.81</v>
      </c>
      <c r="L210" s="23">
        <v>464598.21</v>
      </c>
      <c r="M210" s="23">
        <v>166364.70000000001</v>
      </c>
      <c r="N210" s="23">
        <v>166364.70000000001</v>
      </c>
    </row>
    <row r="211" spans="1:14" x14ac:dyDescent="0.3">
      <c r="A211" s="21">
        <v>9</v>
      </c>
      <c r="B211" s="21">
        <v>3342</v>
      </c>
      <c r="C211" s="2" t="str">
        <f>VLOOKUP(B211,Hoja2!B:C,2,FALSE)</f>
        <v>PROMOCIÓN CULTURAL Y ARTES ESCÉNICAS</v>
      </c>
      <c r="D211" s="3" t="str">
        <f t="shared" si="6"/>
        <v>2</v>
      </c>
      <c r="E211" s="3" t="str">
        <f t="shared" si="7"/>
        <v>22</v>
      </c>
      <c r="F211" s="20" t="s">
        <v>183</v>
      </c>
      <c r="G211" s="22" t="s">
        <v>90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</row>
    <row r="212" spans="1:14" x14ac:dyDescent="0.3">
      <c r="A212" s="21">
        <v>9</v>
      </c>
      <c r="B212" s="21">
        <v>3342</v>
      </c>
      <c r="C212" s="2" t="str">
        <f>VLOOKUP(B212,Hoja2!B:C,2,FALSE)</f>
        <v>PROMOCIÓN CULTURAL Y ARTES ESCÉNICAS</v>
      </c>
      <c r="D212" s="3" t="str">
        <f t="shared" si="6"/>
        <v>2</v>
      </c>
      <c r="E212" s="3" t="str">
        <f t="shared" si="7"/>
        <v>22</v>
      </c>
      <c r="F212" s="20" t="s">
        <v>166</v>
      </c>
      <c r="G212" s="22" t="s">
        <v>47</v>
      </c>
      <c r="H212" s="23">
        <v>25000</v>
      </c>
      <c r="I212" s="23">
        <v>0</v>
      </c>
      <c r="J212" s="23">
        <v>25000</v>
      </c>
      <c r="K212" s="23">
        <v>9261.2800000000007</v>
      </c>
      <c r="L212" s="23">
        <v>9261.2800000000007</v>
      </c>
      <c r="M212" s="23">
        <v>6916.87</v>
      </c>
      <c r="N212" s="23">
        <v>6916.87</v>
      </c>
    </row>
    <row r="213" spans="1:14" x14ac:dyDescent="0.3">
      <c r="A213" s="21">
        <v>9</v>
      </c>
      <c r="B213" s="21">
        <v>3342</v>
      </c>
      <c r="C213" s="2" t="str">
        <f>VLOOKUP(B213,Hoja2!B:C,2,FALSE)</f>
        <v>PROMOCIÓN CULTURAL Y ARTES ESCÉNICAS</v>
      </c>
      <c r="D213" s="3" t="str">
        <f t="shared" si="6"/>
        <v>2</v>
      </c>
      <c r="E213" s="3" t="str">
        <f t="shared" si="7"/>
        <v>22</v>
      </c>
      <c r="F213" s="20" t="s">
        <v>167</v>
      </c>
      <c r="G213" s="22" t="s">
        <v>65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</row>
    <row r="214" spans="1:14" x14ac:dyDescent="0.3">
      <c r="A214" s="21">
        <v>9</v>
      </c>
      <c r="B214" s="21">
        <v>3342</v>
      </c>
      <c r="C214" s="2" t="str">
        <f>VLOOKUP(B214,Hoja2!B:C,2,FALSE)</f>
        <v>PROMOCIÓN CULTURAL Y ARTES ESCÉNICAS</v>
      </c>
      <c r="D214" s="3" t="str">
        <f t="shared" si="6"/>
        <v>2</v>
      </c>
      <c r="E214" s="3" t="str">
        <f t="shared" si="7"/>
        <v>22</v>
      </c>
      <c r="F214" s="20" t="s">
        <v>168</v>
      </c>
      <c r="G214" s="22" t="s">
        <v>68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3">
      <c r="A215" s="21">
        <v>9</v>
      </c>
      <c r="B215" s="21">
        <v>3342</v>
      </c>
      <c r="C215" s="2" t="str">
        <f>VLOOKUP(B215,Hoja2!B:C,2,FALSE)</f>
        <v>PROMOCIÓN CULTURAL Y ARTES ESCÉNICAS</v>
      </c>
      <c r="D215" s="3" t="str">
        <f t="shared" si="6"/>
        <v>2</v>
      </c>
      <c r="E215" s="3" t="str">
        <f t="shared" si="7"/>
        <v>22</v>
      </c>
      <c r="F215" s="20" t="s">
        <v>169</v>
      </c>
      <c r="G215" s="22" t="s">
        <v>38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</row>
    <row r="216" spans="1:14" x14ac:dyDescent="0.3">
      <c r="A216" s="21">
        <v>9</v>
      </c>
      <c r="B216" s="21">
        <v>3342</v>
      </c>
      <c r="C216" s="2" t="str">
        <f>VLOOKUP(B216,Hoja2!B:C,2,FALSE)</f>
        <v>PROMOCIÓN CULTURAL Y ARTES ESCÉNICAS</v>
      </c>
      <c r="D216" s="3" t="str">
        <f t="shared" si="6"/>
        <v>2</v>
      </c>
      <c r="E216" s="3" t="str">
        <f t="shared" si="7"/>
        <v>22</v>
      </c>
      <c r="F216" s="20" t="s">
        <v>170</v>
      </c>
      <c r="G216" s="22" t="s">
        <v>45</v>
      </c>
      <c r="H216" s="23">
        <v>508000</v>
      </c>
      <c r="I216" s="23">
        <v>0</v>
      </c>
      <c r="J216" s="23">
        <v>508000</v>
      </c>
      <c r="K216" s="23">
        <v>379761.75</v>
      </c>
      <c r="L216" s="23">
        <v>274762.3</v>
      </c>
      <c r="M216" s="23">
        <v>166058.45000000001</v>
      </c>
      <c r="N216" s="23">
        <v>166058.45000000001</v>
      </c>
    </row>
    <row r="217" spans="1:14" x14ac:dyDescent="0.3">
      <c r="A217" s="21">
        <v>9</v>
      </c>
      <c r="B217" s="21">
        <v>3342</v>
      </c>
      <c r="C217" s="2" t="str">
        <f>VLOOKUP(B217,Hoja2!B:C,2,FALSE)</f>
        <v>PROMOCIÓN CULTURAL Y ARTES ESCÉNICAS</v>
      </c>
      <c r="D217" s="3" t="str">
        <f t="shared" si="6"/>
        <v>4</v>
      </c>
      <c r="E217" s="3" t="str">
        <f t="shared" si="7"/>
        <v>47</v>
      </c>
      <c r="F217" s="20" t="s">
        <v>187</v>
      </c>
      <c r="G217" s="22" t="s">
        <v>76</v>
      </c>
      <c r="H217" s="23">
        <v>0</v>
      </c>
      <c r="I217" s="23">
        <v>250000</v>
      </c>
      <c r="J217" s="23">
        <v>250000</v>
      </c>
      <c r="K217" s="23">
        <v>0</v>
      </c>
      <c r="L217" s="23">
        <v>0</v>
      </c>
      <c r="M217" s="23">
        <v>0</v>
      </c>
      <c r="N217" s="23">
        <v>0</v>
      </c>
    </row>
    <row r="218" spans="1:14" x14ac:dyDescent="0.3">
      <c r="A218" s="21">
        <v>9</v>
      </c>
      <c r="B218" s="21">
        <v>3342</v>
      </c>
      <c r="C218" s="2" t="str">
        <f>VLOOKUP(B218,Hoja2!B:C,2,FALSE)</f>
        <v>PROMOCIÓN CULTURAL Y ARTES ESCÉNICAS</v>
      </c>
      <c r="D218" s="3" t="str">
        <f t="shared" si="6"/>
        <v>4</v>
      </c>
      <c r="E218" s="3" t="str">
        <f t="shared" si="7"/>
        <v>48</v>
      </c>
      <c r="F218" s="20" t="s">
        <v>188</v>
      </c>
      <c r="G218" s="22" t="s">
        <v>73</v>
      </c>
      <c r="H218" s="23">
        <v>16000</v>
      </c>
      <c r="I218" s="23">
        <v>4350</v>
      </c>
      <c r="J218" s="23">
        <v>20350</v>
      </c>
      <c r="K218" s="23">
        <v>4350</v>
      </c>
      <c r="L218" s="23">
        <v>4350</v>
      </c>
      <c r="M218" s="23">
        <v>4350</v>
      </c>
      <c r="N218" s="23">
        <v>4350</v>
      </c>
    </row>
    <row r="219" spans="1:14" x14ac:dyDescent="0.3">
      <c r="A219" s="21">
        <v>9</v>
      </c>
      <c r="B219" s="21">
        <v>3342</v>
      </c>
      <c r="C219" s="2" t="str">
        <f>VLOOKUP(B219,Hoja2!B:C,2,FALSE)</f>
        <v>PROMOCIÓN CULTURAL Y ARTES ESCÉNICAS</v>
      </c>
      <c r="D219" s="3" t="str">
        <f t="shared" si="6"/>
        <v>4</v>
      </c>
      <c r="E219" s="3" t="str">
        <f t="shared" si="7"/>
        <v>48</v>
      </c>
      <c r="F219" s="20" t="s">
        <v>189</v>
      </c>
      <c r="G219" s="22" t="s">
        <v>35</v>
      </c>
      <c r="H219" s="23">
        <v>241000</v>
      </c>
      <c r="I219" s="23">
        <v>0</v>
      </c>
      <c r="J219" s="23">
        <v>241000</v>
      </c>
      <c r="K219" s="23">
        <v>35000</v>
      </c>
      <c r="L219" s="23">
        <v>35000</v>
      </c>
      <c r="M219" s="23">
        <v>35000</v>
      </c>
      <c r="N219" s="23">
        <v>35000</v>
      </c>
    </row>
    <row r="220" spans="1:14" x14ac:dyDescent="0.3">
      <c r="A220" s="21">
        <v>9</v>
      </c>
      <c r="B220" s="21">
        <v>3342</v>
      </c>
      <c r="C220" s="2" t="str">
        <f>VLOOKUP(B220,Hoja2!B:C,2,FALSE)</f>
        <v>PROMOCIÓN CULTURAL Y ARTES ESCÉNICAS</v>
      </c>
      <c r="D220" s="3" t="str">
        <f t="shared" si="6"/>
        <v>6</v>
      </c>
      <c r="E220" s="3" t="str">
        <f t="shared" si="7"/>
        <v>62</v>
      </c>
      <c r="F220" s="20" t="s">
        <v>184</v>
      </c>
      <c r="G220" s="22" t="s">
        <v>56</v>
      </c>
      <c r="H220" s="23">
        <v>15000</v>
      </c>
      <c r="I220" s="23">
        <v>0</v>
      </c>
      <c r="J220" s="23">
        <v>15000</v>
      </c>
      <c r="K220" s="23">
        <v>0</v>
      </c>
      <c r="L220" s="23">
        <v>0</v>
      </c>
      <c r="M220" s="23">
        <v>0</v>
      </c>
      <c r="N220" s="23">
        <v>0</v>
      </c>
    </row>
    <row r="221" spans="1:14" x14ac:dyDescent="0.3">
      <c r="A221" s="21">
        <v>9</v>
      </c>
      <c r="B221" s="21">
        <v>3342</v>
      </c>
      <c r="C221" s="2" t="str">
        <f>VLOOKUP(B221,Hoja2!B:C,2,FALSE)</f>
        <v>PROMOCIÓN CULTURAL Y ARTES ESCÉNICAS</v>
      </c>
      <c r="D221" s="3" t="str">
        <f t="shared" si="6"/>
        <v>6</v>
      </c>
      <c r="E221" s="3" t="str">
        <f t="shared" si="7"/>
        <v>62</v>
      </c>
      <c r="F221" s="20" t="s">
        <v>195</v>
      </c>
      <c r="G221" s="22" t="s">
        <v>196</v>
      </c>
      <c r="H221" s="23">
        <v>0</v>
      </c>
      <c r="I221" s="23">
        <v>0</v>
      </c>
      <c r="J221" s="23">
        <v>0</v>
      </c>
      <c r="K221" s="23">
        <v>14520</v>
      </c>
      <c r="L221" s="23">
        <v>14520</v>
      </c>
      <c r="M221" s="23">
        <v>0</v>
      </c>
      <c r="N221" s="23">
        <v>0</v>
      </c>
    </row>
    <row r="222" spans="1:14" x14ac:dyDescent="0.3">
      <c r="A222" s="21">
        <v>9</v>
      </c>
      <c r="B222" s="21">
        <v>3342</v>
      </c>
      <c r="C222" s="2" t="str">
        <f>VLOOKUP(B222,Hoja2!B:C,2,FALSE)</f>
        <v>PROMOCIÓN CULTURAL Y ARTES ESCÉNICAS</v>
      </c>
      <c r="D222" s="3" t="str">
        <f t="shared" si="6"/>
        <v>6</v>
      </c>
      <c r="E222" s="3" t="str">
        <f t="shared" si="7"/>
        <v>63</v>
      </c>
      <c r="F222" s="20" t="s">
        <v>175</v>
      </c>
      <c r="G222" s="22" t="s">
        <v>61</v>
      </c>
      <c r="H222" s="23">
        <v>10000</v>
      </c>
      <c r="I222" s="23">
        <v>0</v>
      </c>
      <c r="J222" s="23">
        <v>10000</v>
      </c>
      <c r="K222" s="23">
        <v>0</v>
      </c>
      <c r="L222" s="23">
        <v>0</v>
      </c>
      <c r="M222" s="23">
        <v>0</v>
      </c>
      <c r="N222" s="23">
        <v>0</v>
      </c>
    </row>
    <row r="223" spans="1:14" x14ac:dyDescent="0.3">
      <c r="A223" s="21">
        <v>9</v>
      </c>
      <c r="B223" s="21">
        <v>3342</v>
      </c>
      <c r="C223" s="2" t="str">
        <f>VLOOKUP(B223,Hoja2!B:C,2,FALSE)</f>
        <v>PROMOCIÓN CULTURAL Y ARTES ESCÉNICAS</v>
      </c>
      <c r="D223" s="3" t="str">
        <f t="shared" si="6"/>
        <v>6</v>
      </c>
      <c r="E223" s="3" t="str">
        <f t="shared" si="7"/>
        <v>63</v>
      </c>
      <c r="F223" s="20" t="s">
        <v>122</v>
      </c>
      <c r="G223" s="22" t="s">
        <v>193</v>
      </c>
      <c r="H223" s="23">
        <v>0</v>
      </c>
      <c r="I223" s="23">
        <v>0</v>
      </c>
      <c r="J223" s="23">
        <v>0</v>
      </c>
      <c r="K223" s="23">
        <v>4940.43</v>
      </c>
      <c r="L223" s="23">
        <v>4940.43</v>
      </c>
      <c r="M223" s="23">
        <v>0</v>
      </c>
      <c r="N223" s="23">
        <v>0</v>
      </c>
    </row>
    <row r="224" spans="1:14" x14ac:dyDescent="0.3">
      <c r="A224" s="21">
        <v>9</v>
      </c>
      <c r="B224" s="21">
        <v>3342</v>
      </c>
      <c r="C224" s="2" t="str">
        <f>VLOOKUP(B224,Hoja2!B:C,2,FALSE)</f>
        <v>PROMOCIÓN CULTURAL Y ARTES ESCÉNICAS</v>
      </c>
      <c r="D224" s="3" t="str">
        <f t="shared" si="6"/>
        <v>6</v>
      </c>
      <c r="E224" s="3" t="str">
        <f t="shared" si="7"/>
        <v>63</v>
      </c>
      <c r="F224" s="20" t="s">
        <v>176</v>
      </c>
      <c r="G224" s="22" t="s">
        <v>190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</row>
    <row r="225" spans="1:14" x14ac:dyDescent="0.3">
      <c r="A225" s="21">
        <v>9</v>
      </c>
      <c r="B225" s="21">
        <v>3343</v>
      </c>
      <c r="C225" s="2" t="str">
        <f>VLOOKUP(B225,Hoja2!B:C,2,FALSE)</f>
        <v>SEMINCI</v>
      </c>
      <c r="D225" s="3" t="str">
        <f t="shared" si="6"/>
        <v>1</v>
      </c>
      <c r="E225" s="3" t="str">
        <f t="shared" si="7"/>
        <v>12</v>
      </c>
      <c r="F225" s="20" t="s">
        <v>125</v>
      </c>
      <c r="G225" s="22" t="s">
        <v>26</v>
      </c>
      <c r="H225" s="23">
        <v>10824</v>
      </c>
      <c r="I225" s="23">
        <v>0</v>
      </c>
      <c r="J225" s="23">
        <v>10824</v>
      </c>
      <c r="K225" s="23">
        <v>12100</v>
      </c>
      <c r="L225" s="23">
        <v>12100</v>
      </c>
      <c r="M225" s="23">
        <v>5411.95</v>
      </c>
      <c r="N225" s="23">
        <v>5411.95</v>
      </c>
    </row>
    <row r="226" spans="1:14" x14ac:dyDescent="0.3">
      <c r="A226" s="21">
        <v>9</v>
      </c>
      <c r="B226" s="21">
        <v>3343</v>
      </c>
      <c r="C226" s="2" t="str">
        <f>VLOOKUP(B226,Hoja2!B:C,2,FALSE)</f>
        <v>SEMINCI</v>
      </c>
      <c r="D226" s="3" t="str">
        <f t="shared" si="6"/>
        <v>1</v>
      </c>
      <c r="E226" s="3" t="str">
        <f t="shared" si="7"/>
        <v>12</v>
      </c>
      <c r="F226" s="20" t="s">
        <v>127</v>
      </c>
      <c r="G226" s="22" t="s">
        <v>27</v>
      </c>
      <c r="H226" s="23">
        <v>3167</v>
      </c>
      <c r="I226" s="23">
        <v>0</v>
      </c>
      <c r="J226" s="23">
        <v>3167</v>
      </c>
      <c r="K226" s="23">
        <v>4900</v>
      </c>
      <c r="L226" s="23">
        <v>4900</v>
      </c>
      <c r="M226" s="23">
        <v>1782.09</v>
      </c>
      <c r="N226" s="23">
        <v>1782.09</v>
      </c>
    </row>
    <row r="227" spans="1:14" x14ac:dyDescent="0.3">
      <c r="A227" s="21">
        <v>9</v>
      </c>
      <c r="B227" s="21">
        <v>3343</v>
      </c>
      <c r="C227" s="2" t="str">
        <f>VLOOKUP(B227,Hoja2!B:C,2,FALSE)</f>
        <v>SEMINCI</v>
      </c>
      <c r="D227" s="3" t="str">
        <f t="shared" si="6"/>
        <v>1</v>
      </c>
      <c r="E227" s="3" t="str">
        <f t="shared" si="7"/>
        <v>12</v>
      </c>
      <c r="F227" s="20" t="s">
        <v>128</v>
      </c>
      <c r="G227" s="22" t="s">
        <v>36</v>
      </c>
      <c r="H227" s="23">
        <v>6741</v>
      </c>
      <c r="I227" s="23">
        <v>0</v>
      </c>
      <c r="J227" s="23">
        <v>6741</v>
      </c>
      <c r="K227" s="23">
        <v>7500</v>
      </c>
      <c r="L227" s="23">
        <v>7500</v>
      </c>
      <c r="M227" s="23">
        <v>3370.36</v>
      </c>
      <c r="N227" s="23">
        <v>3370.36</v>
      </c>
    </row>
    <row r="228" spans="1:14" x14ac:dyDescent="0.3">
      <c r="A228" s="21">
        <v>9</v>
      </c>
      <c r="B228" s="21">
        <v>3343</v>
      </c>
      <c r="C228" s="2" t="str">
        <f>VLOOKUP(B228,Hoja2!B:C,2,FALSE)</f>
        <v>SEMINCI</v>
      </c>
      <c r="D228" s="3" t="str">
        <f t="shared" si="6"/>
        <v>1</v>
      </c>
      <c r="E228" s="3" t="str">
        <f t="shared" si="7"/>
        <v>12</v>
      </c>
      <c r="F228" s="20" t="s">
        <v>129</v>
      </c>
      <c r="G228" s="22" t="s">
        <v>39</v>
      </c>
      <c r="H228" s="23">
        <v>13339</v>
      </c>
      <c r="I228" s="23">
        <v>0</v>
      </c>
      <c r="J228" s="23">
        <v>13339</v>
      </c>
      <c r="K228" s="23">
        <v>15000</v>
      </c>
      <c r="L228" s="23">
        <v>15000</v>
      </c>
      <c r="M228" s="23">
        <v>6670.58</v>
      </c>
      <c r="N228" s="23">
        <v>6670.58</v>
      </c>
    </row>
    <row r="229" spans="1:14" x14ac:dyDescent="0.3">
      <c r="A229" s="21">
        <v>9</v>
      </c>
      <c r="B229" s="21">
        <v>3343</v>
      </c>
      <c r="C229" s="2" t="str">
        <f>VLOOKUP(B229,Hoja2!B:C,2,FALSE)</f>
        <v>SEMINCI</v>
      </c>
      <c r="D229" s="3" t="str">
        <f t="shared" si="6"/>
        <v>1</v>
      </c>
      <c r="E229" s="3" t="str">
        <f t="shared" si="7"/>
        <v>12</v>
      </c>
      <c r="F229" s="20" t="s">
        <v>130</v>
      </c>
      <c r="G229" s="22" t="s">
        <v>28</v>
      </c>
      <c r="H229" s="23">
        <v>1489</v>
      </c>
      <c r="I229" s="23">
        <v>0</v>
      </c>
      <c r="J229" s="23">
        <v>1489</v>
      </c>
      <c r="K229" s="23">
        <v>2160</v>
      </c>
      <c r="L229" s="23">
        <v>2160</v>
      </c>
      <c r="M229" s="23">
        <v>836.82</v>
      </c>
      <c r="N229" s="23">
        <v>836.82</v>
      </c>
    </row>
    <row r="230" spans="1:14" x14ac:dyDescent="0.3">
      <c r="A230" s="21">
        <v>9</v>
      </c>
      <c r="B230" s="21">
        <v>3343</v>
      </c>
      <c r="C230" s="2" t="str">
        <f>VLOOKUP(B230,Hoja2!B:C,2,FALSE)</f>
        <v>SEMINCI</v>
      </c>
      <c r="D230" s="3" t="str">
        <f t="shared" si="6"/>
        <v>1</v>
      </c>
      <c r="E230" s="3" t="str">
        <f t="shared" si="7"/>
        <v>13</v>
      </c>
      <c r="F230" s="20" t="s">
        <v>131</v>
      </c>
      <c r="G230" s="22" t="s">
        <v>32</v>
      </c>
      <c r="H230" s="23">
        <v>87614</v>
      </c>
      <c r="I230" s="23">
        <v>0</v>
      </c>
      <c r="J230" s="23">
        <v>87614</v>
      </c>
      <c r="K230" s="23">
        <v>128300</v>
      </c>
      <c r="L230" s="23">
        <v>128300</v>
      </c>
      <c r="M230" s="23">
        <v>63093.19</v>
      </c>
      <c r="N230" s="23">
        <v>63093.19</v>
      </c>
    </row>
    <row r="231" spans="1:14" x14ac:dyDescent="0.3">
      <c r="A231" s="21">
        <v>9</v>
      </c>
      <c r="B231" s="21">
        <v>3343</v>
      </c>
      <c r="C231" s="2" t="str">
        <f>VLOOKUP(B231,Hoja2!B:C,2,FALSE)</f>
        <v>SEMINCI</v>
      </c>
      <c r="D231" s="3" t="str">
        <f t="shared" si="6"/>
        <v>1</v>
      </c>
      <c r="E231" s="3" t="str">
        <f t="shared" si="7"/>
        <v>13</v>
      </c>
      <c r="F231" s="20" t="s">
        <v>132</v>
      </c>
      <c r="G231" s="22" t="s">
        <v>46</v>
      </c>
      <c r="H231" s="23">
        <v>77575</v>
      </c>
      <c r="I231" s="23">
        <v>0</v>
      </c>
      <c r="J231" s="23">
        <v>77575</v>
      </c>
      <c r="K231" s="23">
        <v>100000</v>
      </c>
      <c r="L231" s="23">
        <v>100000</v>
      </c>
      <c r="M231" s="23">
        <v>41948.63</v>
      </c>
      <c r="N231" s="23">
        <v>41948.63</v>
      </c>
    </row>
    <row r="232" spans="1:14" x14ac:dyDescent="0.3">
      <c r="A232" s="21">
        <v>9</v>
      </c>
      <c r="B232" s="21">
        <v>3343</v>
      </c>
      <c r="C232" s="2" t="str">
        <f>VLOOKUP(B232,Hoja2!B:C,2,FALSE)</f>
        <v>SEMINCI</v>
      </c>
      <c r="D232" s="3" t="str">
        <f t="shared" ref="D232:D241" si="8">LEFT(F232,1)</f>
        <v>1</v>
      </c>
      <c r="E232" s="3" t="str">
        <f t="shared" ref="E232:E241" si="9">LEFT(F232,2)</f>
        <v>13</v>
      </c>
      <c r="F232" s="20" t="s">
        <v>133</v>
      </c>
      <c r="G232" s="22" t="s">
        <v>59</v>
      </c>
      <c r="H232" s="23">
        <v>70387</v>
      </c>
      <c r="I232" s="23">
        <v>0</v>
      </c>
      <c r="J232" s="23">
        <v>70387</v>
      </c>
      <c r="K232" s="23">
        <v>31000</v>
      </c>
      <c r="L232" s="23">
        <v>31000</v>
      </c>
      <c r="M232" s="23">
        <v>9734.41</v>
      </c>
      <c r="N232" s="23">
        <v>9734.41</v>
      </c>
    </row>
    <row r="233" spans="1:14" x14ac:dyDescent="0.3">
      <c r="A233" s="21">
        <v>9</v>
      </c>
      <c r="B233" s="21">
        <v>3343</v>
      </c>
      <c r="C233" s="2" t="str">
        <f>VLOOKUP(B233,Hoja2!B:C,2,FALSE)</f>
        <v>SEMINCI</v>
      </c>
      <c r="D233" s="3" t="str">
        <f t="shared" si="8"/>
        <v>1</v>
      </c>
      <c r="E233" s="3" t="str">
        <f t="shared" si="9"/>
        <v>15</v>
      </c>
      <c r="F233" s="20" t="s">
        <v>134</v>
      </c>
      <c r="G233" s="22" t="s">
        <v>80</v>
      </c>
      <c r="H233" s="23">
        <v>225</v>
      </c>
      <c r="I233" s="23">
        <v>0</v>
      </c>
      <c r="J233" s="23">
        <v>225</v>
      </c>
      <c r="K233" s="23">
        <v>1000</v>
      </c>
      <c r="L233" s="23">
        <v>1000</v>
      </c>
      <c r="M233" s="23">
        <v>900</v>
      </c>
      <c r="N233" s="23">
        <v>900</v>
      </c>
    </row>
    <row r="234" spans="1:14" x14ac:dyDescent="0.3">
      <c r="A234" s="21">
        <v>9</v>
      </c>
      <c r="B234" s="21">
        <v>3343</v>
      </c>
      <c r="C234" s="2" t="str">
        <f>VLOOKUP(B234,Hoja2!B:C,2,FALSE)</f>
        <v>SEMINCI</v>
      </c>
      <c r="D234" s="3" t="str">
        <f t="shared" si="8"/>
        <v>1</v>
      </c>
      <c r="E234" s="3" t="str">
        <f t="shared" si="9"/>
        <v>16</v>
      </c>
      <c r="F234" s="20" t="s">
        <v>138</v>
      </c>
      <c r="G234" s="22" t="s">
        <v>79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</row>
    <row r="235" spans="1:14" x14ac:dyDescent="0.3">
      <c r="A235" s="21">
        <v>9</v>
      </c>
      <c r="B235" s="21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20</v>
      </c>
      <c r="F235" s="20" t="s">
        <v>139</v>
      </c>
      <c r="G235" s="22" t="s">
        <v>72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</row>
    <row r="236" spans="1:14" x14ac:dyDescent="0.3">
      <c r="A236" s="21">
        <v>9</v>
      </c>
      <c r="B236" s="21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20</v>
      </c>
      <c r="F236" s="20" t="s">
        <v>140</v>
      </c>
      <c r="G236" s="22" t="s">
        <v>43</v>
      </c>
      <c r="H236" s="23">
        <v>0</v>
      </c>
      <c r="I236" s="23">
        <v>0</v>
      </c>
      <c r="J236" s="23">
        <v>0</v>
      </c>
      <c r="K236" s="23">
        <v>4598</v>
      </c>
      <c r="L236" s="23">
        <v>4598</v>
      </c>
      <c r="M236" s="23">
        <v>943.65</v>
      </c>
      <c r="N236" s="23">
        <v>943.65</v>
      </c>
    </row>
    <row r="237" spans="1:14" x14ac:dyDescent="0.3">
      <c r="A237" s="21">
        <v>9</v>
      </c>
      <c r="B237" s="21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20</v>
      </c>
      <c r="F237" s="20" t="s">
        <v>142</v>
      </c>
      <c r="G237" s="22" t="s">
        <v>92</v>
      </c>
      <c r="H237" s="23">
        <v>130000</v>
      </c>
      <c r="I237" s="23">
        <v>150000</v>
      </c>
      <c r="J237" s="23">
        <v>280000</v>
      </c>
      <c r="K237" s="23">
        <v>0</v>
      </c>
      <c r="L237" s="23">
        <v>0</v>
      </c>
      <c r="M237" s="23">
        <v>0</v>
      </c>
      <c r="N237" s="23">
        <v>0</v>
      </c>
    </row>
    <row r="238" spans="1:14" x14ac:dyDescent="0.3">
      <c r="A238" s="21">
        <v>9</v>
      </c>
      <c r="B238" s="21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21</v>
      </c>
      <c r="F238" s="20" t="s">
        <v>144</v>
      </c>
      <c r="G238" s="22" t="s">
        <v>41</v>
      </c>
      <c r="H238" s="23">
        <v>2000</v>
      </c>
      <c r="I238" s="23">
        <v>0</v>
      </c>
      <c r="J238" s="23">
        <v>2000</v>
      </c>
      <c r="K238" s="23">
        <v>0</v>
      </c>
      <c r="L238" s="23">
        <v>0</v>
      </c>
      <c r="M238" s="23">
        <v>0</v>
      </c>
      <c r="N238" s="23">
        <v>0</v>
      </c>
    </row>
    <row r="239" spans="1:14" x14ac:dyDescent="0.3">
      <c r="A239" s="21">
        <v>9</v>
      </c>
      <c r="B239" s="21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21</v>
      </c>
      <c r="F239" s="20" t="s">
        <v>147</v>
      </c>
      <c r="G239" s="22" t="s">
        <v>69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</row>
    <row r="240" spans="1:14" x14ac:dyDescent="0.3">
      <c r="A240" s="21">
        <v>9</v>
      </c>
      <c r="B240" s="21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20" t="s">
        <v>191</v>
      </c>
      <c r="G240" s="22" t="s">
        <v>120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</row>
    <row r="241" spans="1:14" x14ac:dyDescent="0.3">
      <c r="A241" s="21">
        <v>9</v>
      </c>
      <c r="B241" s="21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22</v>
      </c>
      <c r="F241" s="20" t="s">
        <v>148</v>
      </c>
      <c r="G241" s="22" t="s">
        <v>40</v>
      </c>
      <c r="H241" s="23">
        <v>5000</v>
      </c>
      <c r="I241" s="23">
        <v>0</v>
      </c>
      <c r="J241" s="23">
        <v>5000</v>
      </c>
      <c r="K241" s="23">
        <v>3000</v>
      </c>
      <c r="L241" s="23">
        <v>3000</v>
      </c>
      <c r="M241" s="23">
        <v>307.38</v>
      </c>
      <c r="N241" s="23">
        <v>307.38</v>
      </c>
    </row>
    <row r="242" spans="1:14" x14ac:dyDescent="0.3">
      <c r="A242" s="21">
        <v>9</v>
      </c>
      <c r="B242" s="21">
        <v>3343</v>
      </c>
      <c r="C242" s="2" t="str">
        <f>VLOOKUP(B242,Hoja2!B:C,2,FALSE)</f>
        <v>SEMINCI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20" t="s">
        <v>149</v>
      </c>
      <c r="G242" s="22" t="s">
        <v>34</v>
      </c>
      <c r="H242" s="23">
        <v>4000</v>
      </c>
      <c r="I242" s="23">
        <v>0</v>
      </c>
      <c r="J242" s="23">
        <v>4000</v>
      </c>
      <c r="K242" s="23">
        <v>1644.57</v>
      </c>
      <c r="L242" s="23">
        <v>1644.57</v>
      </c>
      <c r="M242" s="23">
        <v>1224.57</v>
      </c>
      <c r="N242" s="23">
        <v>1224.57</v>
      </c>
    </row>
    <row r="243" spans="1:14" x14ac:dyDescent="0.3">
      <c r="A243" s="21">
        <v>9</v>
      </c>
      <c r="B243" s="21">
        <v>3343</v>
      </c>
      <c r="C243" s="2" t="str">
        <f>VLOOKUP(B243,Hoja2!B:C,2,FALSE)</f>
        <v>SEMINCI</v>
      </c>
      <c r="D243" s="3" t="str">
        <f t="shared" si="10"/>
        <v>2</v>
      </c>
      <c r="E243" s="3" t="str">
        <f t="shared" si="11"/>
        <v>22</v>
      </c>
      <c r="F243" s="20" t="s">
        <v>151</v>
      </c>
      <c r="G243" s="22" t="s">
        <v>57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</row>
    <row r="244" spans="1:14" x14ac:dyDescent="0.3">
      <c r="A244" s="21">
        <v>9</v>
      </c>
      <c r="B244" s="21">
        <v>3343</v>
      </c>
      <c r="C244" s="2" t="str">
        <f>VLOOKUP(B244,Hoja2!B:C,2,FALSE)</f>
        <v>SEMINCI</v>
      </c>
      <c r="D244" s="3" t="str">
        <f t="shared" si="10"/>
        <v>2</v>
      </c>
      <c r="E244" s="3" t="str">
        <f t="shared" si="11"/>
        <v>22</v>
      </c>
      <c r="F244" s="20" t="s">
        <v>156</v>
      </c>
      <c r="G244" s="22" t="s">
        <v>50</v>
      </c>
      <c r="H244" s="23">
        <v>27000</v>
      </c>
      <c r="I244" s="23">
        <v>0</v>
      </c>
      <c r="J244" s="23">
        <v>27000</v>
      </c>
      <c r="K244" s="23">
        <v>18150</v>
      </c>
      <c r="L244" s="23">
        <v>18150</v>
      </c>
      <c r="M244" s="23">
        <v>0</v>
      </c>
      <c r="N244" s="23">
        <v>0</v>
      </c>
    </row>
    <row r="245" spans="1:14" x14ac:dyDescent="0.3">
      <c r="A245" s="21">
        <v>9</v>
      </c>
      <c r="B245" s="21">
        <v>3343</v>
      </c>
      <c r="C245" s="2" t="str">
        <f>VLOOKUP(B245,Hoja2!B:C,2,FALSE)</f>
        <v>SEMINCI</v>
      </c>
      <c r="D245" s="3" t="str">
        <f t="shared" si="10"/>
        <v>2</v>
      </c>
      <c r="E245" s="3" t="str">
        <f t="shared" si="11"/>
        <v>22</v>
      </c>
      <c r="F245" s="20" t="s">
        <v>157</v>
      </c>
      <c r="G245" s="22" t="s">
        <v>70</v>
      </c>
      <c r="H245" s="23">
        <v>3500</v>
      </c>
      <c r="I245" s="23">
        <v>0</v>
      </c>
      <c r="J245" s="23">
        <v>3500</v>
      </c>
      <c r="K245" s="23">
        <v>3230.51</v>
      </c>
      <c r="L245" s="23">
        <v>3230.51</v>
      </c>
      <c r="M245" s="23">
        <v>1096.67</v>
      </c>
      <c r="N245" s="23">
        <v>1096.67</v>
      </c>
    </row>
    <row r="246" spans="1:14" x14ac:dyDescent="0.3">
      <c r="A246" s="21">
        <v>9</v>
      </c>
      <c r="B246" s="21">
        <v>3343</v>
      </c>
      <c r="C246" s="2" t="str">
        <f>VLOOKUP(B246,Hoja2!B:C,2,FALSE)</f>
        <v>SEMINCI</v>
      </c>
      <c r="D246" s="3" t="str">
        <f t="shared" si="10"/>
        <v>2</v>
      </c>
      <c r="E246" s="3" t="str">
        <f t="shared" si="11"/>
        <v>22</v>
      </c>
      <c r="F246" s="20" t="s">
        <v>158</v>
      </c>
      <c r="G246" s="22" t="s">
        <v>71</v>
      </c>
      <c r="H246" s="23">
        <v>4000</v>
      </c>
      <c r="I246" s="23">
        <v>0</v>
      </c>
      <c r="J246" s="23">
        <v>4000</v>
      </c>
      <c r="K246" s="23">
        <v>0</v>
      </c>
      <c r="L246" s="23">
        <v>0</v>
      </c>
      <c r="M246" s="23">
        <v>0</v>
      </c>
      <c r="N246" s="23">
        <v>0</v>
      </c>
    </row>
    <row r="247" spans="1:14" x14ac:dyDescent="0.3">
      <c r="A247" s="21">
        <v>9</v>
      </c>
      <c r="B247" s="21">
        <v>3343</v>
      </c>
      <c r="C247" s="2" t="str">
        <f>VLOOKUP(B247,Hoja2!B:C,2,FALSE)</f>
        <v>SEMINCI</v>
      </c>
      <c r="D247" s="3" t="str">
        <f t="shared" si="10"/>
        <v>2</v>
      </c>
      <c r="E247" s="3" t="str">
        <f t="shared" si="11"/>
        <v>22</v>
      </c>
      <c r="F247" s="20" t="s">
        <v>159</v>
      </c>
      <c r="G247" s="22" t="s">
        <v>88</v>
      </c>
      <c r="H247" s="23">
        <v>1400</v>
      </c>
      <c r="I247" s="23">
        <v>0</v>
      </c>
      <c r="J247" s="23">
        <v>1400</v>
      </c>
      <c r="K247" s="23">
        <v>13028.8</v>
      </c>
      <c r="L247" s="23">
        <v>13028.8</v>
      </c>
      <c r="M247" s="23">
        <v>13028.8</v>
      </c>
      <c r="N247" s="23">
        <v>13028.8</v>
      </c>
    </row>
    <row r="248" spans="1:14" x14ac:dyDescent="0.3">
      <c r="A248" s="21">
        <v>9</v>
      </c>
      <c r="B248" s="21">
        <v>3343</v>
      </c>
      <c r="C248" s="2" t="str">
        <f>VLOOKUP(B248,Hoja2!B:C,2,FALSE)</f>
        <v>SEMINCI</v>
      </c>
      <c r="D248" s="3" t="str">
        <f t="shared" si="10"/>
        <v>2</v>
      </c>
      <c r="E248" s="3" t="str">
        <f t="shared" si="11"/>
        <v>22</v>
      </c>
      <c r="F248" s="20" t="s">
        <v>160</v>
      </c>
      <c r="G248" s="22" t="s">
        <v>37</v>
      </c>
      <c r="H248" s="23">
        <v>14000</v>
      </c>
      <c r="I248" s="23">
        <v>0</v>
      </c>
      <c r="J248" s="23">
        <v>14000</v>
      </c>
      <c r="K248" s="23">
        <v>12000</v>
      </c>
      <c r="L248" s="23">
        <v>12000</v>
      </c>
      <c r="M248" s="23">
        <v>0</v>
      </c>
      <c r="N248" s="23">
        <v>0</v>
      </c>
    </row>
    <row r="249" spans="1:14" x14ac:dyDescent="0.3">
      <c r="A249" s="21">
        <v>9</v>
      </c>
      <c r="B249" s="21">
        <v>3343</v>
      </c>
      <c r="C249" s="2" t="str">
        <f>VLOOKUP(B249,Hoja2!B:C,2,FALSE)</f>
        <v>SEMINCI</v>
      </c>
      <c r="D249" s="3" t="str">
        <f t="shared" si="10"/>
        <v>2</v>
      </c>
      <c r="E249" s="3" t="str">
        <f t="shared" si="11"/>
        <v>22</v>
      </c>
      <c r="F249" s="20" t="s">
        <v>161</v>
      </c>
      <c r="G249" s="22" t="s">
        <v>75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</row>
    <row r="250" spans="1:14" x14ac:dyDescent="0.3">
      <c r="A250" s="21">
        <v>9</v>
      </c>
      <c r="B250" s="21">
        <v>3343</v>
      </c>
      <c r="C250" s="2" t="str">
        <f>VLOOKUP(B250,Hoja2!B:C,2,FALSE)</f>
        <v>SEMINCI</v>
      </c>
      <c r="D250" s="3" t="str">
        <f t="shared" si="10"/>
        <v>2</v>
      </c>
      <c r="E250" s="3" t="str">
        <f t="shared" si="11"/>
        <v>22</v>
      </c>
      <c r="F250" s="20" t="s">
        <v>162</v>
      </c>
      <c r="G250" s="22" t="s">
        <v>30</v>
      </c>
      <c r="H250" s="23">
        <v>215000</v>
      </c>
      <c r="I250" s="23">
        <v>0</v>
      </c>
      <c r="J250" s="23">
        <v>215000</v>
      </c>
      <c r="K250" s="23">
        <v>229900</v>
      </c>
      <c r="L250" s="23">
        <v>229900</v>
      </c>
      <c r="M250" s="23">
        <v>553.63</v>
      </c>
      <c r="N250" s="23">
        <v>553.63</v>
      </c>
    </row>
    <row r="251" spans="1:14" x14ac:dyDescent="0.3">
      <c r="A251" s="21">
        <v>9</v>
      </c>
      <c r="B251" s="21">
        <v>3343</v>
      </c>
      <c r="C251" s="2" t="str">
        <f>VLOOKUP(B251,Hoja2!B:C,2,FALSE)</f>
        <v>SEMINCI</v>
      </c>
      <c r="D251" s="3" t="str">
        <f t="shared" si="10"/>
        <v>2</v>
      </c>
      <c r="E251" s="3" t="str">
        <f t="shared" si="11"/>
        <v>22</v>
      </c>
      <c r="F251" s="20" t="s">
        <v>163</v>
      </c>
      <c r="G251" s="22" t="s">
        <v>51</v>
      </c>
      <c r="H251" s="23">
        <v>20000</v>
      </c>
      <c r="I251" s="23">
        <v>0</v>
      </c>
      <c r="J251" s="23">
        <v>20000</v>
      </c>
      <c r="K251" s="23">
        <v>38720</v>
      </c>
      <c r="L251" s="23">
        <v>38720</v>
      </c>
      <c r="M251" s="23">
        <v>11374</v>
      </c>
      <c r="N251" s="23">
        <v>11374</v>
      </c>
    </row>
    <row r="252" spans="1:14" x14ac:dyDescent="0.3">
      <c r="A252" s="21">
        <v>9</v>
      </c>
      <c r="B252" s="21">
        <v>3343</v>
      </c>
      <c r="C252" s="2" t="str">
        <f>VLOOKUP(B252,Hoja2!B:C,2,FALSE)</f>
        <v>SEMINCI</v>
      </c>
      <c r="D252" s="3" t="str">
        <f t="shared" si="10"/>
        <v>2</v>
      </c>
      <c r="E252" s="3" t="str">
        <f t="shared" si="11"/>
        <v>22</v>
      </c>
      <c r="F252" s="20" t="s">
        <v>181</v>
      </c>
      <c r="G252" s="22" t="s">
        <v>54</v>
      </c>
      <c r="H252" s="23">
        <v>15000</v>
      </c>
      <c r="I252" s="23">
        <v>0</v>
      </c>
      <c r="J252" s="23">
        <v>15000</v>
      </c>
      <c r="K252" s="23">
        <v>0</v>
      </c>
      <c r="L252" s="23">
        <v>0</v>
      </c>
      <c r="M252" s="23">
        <v>0</v>
      </c>
      <c r="N252" s="23">
        <v>0</v>
      </c>
    </row>
    <row r="253" spans="1:14" x14ac:dyDescent="0.3">
      <c r="A253" s="21">
        <v>9</v>
      </c>
      <c r="B253" s="21">
        <v>3343</v>
      </c>
      <c r="C253" s="2" t="str">
        <f>VLOOKUP(B253,Hoja2!B:C,2,FALSE)</f>
        <v>SEMINCI</v>
      </c>
      <c r="D253" s="3" t="str">
        <f t="shared" si="10"/>
        <v>2</v>
      </c>
      <c r="E253" s="3" t="str">
        <f t="shared" si="11"/>
        <v>22</v>
      </c>
      <c r="F253" s="20" t="s">
        <v>165</v>
      </c>
      <c r="G253" s="22" t="s">
        <v>89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</row>
    <row r="254" spans="1:14" x14ac:dyDescent="0.3">
      <c r="A254" s="21">
        <v>9</v>
      </c>
      <c r="B254" s="21">
        <v>3343</v>
      </c>
      <c r="C254" s="2" t="str">
        <f>VLOOKUP(B254,Hoja2!B:C,2,FALSE)</f>
        <v>SEMINCI</v>
      </c>
      <c r="D254" s="3" t="str">
        <f t="shared" si="10"/>
        <v>2</v>
      </c>
      <c r="E254" s="3" t="str">
        <f t="shared" si="11"/>
        <v>22</v>
      </c>
      <c r="F254" s="20" t="s">
        <v>182</v>
      </c>
      <c r="G254" s="22" t="s">
        <v>66</v>
      </c>
      <c r="H254" s="23">
        <v>0</v>
      </c>
      <c r="I254" s="23">
        <v>370000</v>
      </c>
      <c r="J254" s="23">
        <v>370000</v>
      </c>
      <c r="K254" s="23">
        <v>108900</v>
      </c>
      <c r="L254" s="23">
        <v>0</v>
      </c>
      <c r="M254" s="23">
        <v>0</v>
      </c>
      <c r="N254" s="23">
        <v>0</v>
      </c>
    </row>
    <row r="255" spans="1:14" x14ac:dyDescent="0.3">
      <c r="A255" s="21">
        <v>9</v>
      </c>
      <c r="B255" s="21">
        <v>3343</v>
      </c>
      <c r="C255" s="2" t="str">
        <f>VLOOKUP(B255,Hoja2!B:C,2,FALSE)</f>
        <v>SEMINCI</v>
      </c>
      <c r="D255" s="3" t="str">
        <f t="shared" si="10"/>
        <v>2</v>
      </c>
      <c r="E255" s="3" t="str">
        <f t="shared" si="11"/>
        <v>22</v>
      </c>
      <c r="F255" s="20" t="s">
        <v>166</v>
      </c>
      <c r="G255" s="22" t="s">
        <v>47</v>
      </c>
      <c r="H255" s="23">
        <v>50000</v>
      </c>
      <c r="I255" s="23">
        <v>0</v>
      </c>
      <c r="J255" s="23">
        <v>50000</v>
      </c>
      <c r="K255" s="23">
        <v>5277.75</v>
      </c>
      <c r="L255" s="23">
        <v>5277.75</v>
      </c>
      <c r="M255" s="23">
        <v>1073.6300000000001</v>
      </c>
      <c r="N255" s="23">
        <v>1073.6300000000001</v>
      </c>
    </row>
    <row r="256" spans="1:14" x14ac:dyDescent="0.3">
      <c r="A256" s="21">
        <v>9</v>
      </c>
      <c r="B256" s="21">
        <v>3343</v>
      </c>
      <c r="C256" s="2" t="str">
        <f>VLOOKUP(B256,Hoja2!B:C,2,FALSE)</f>
        <v>SEMINCI</v>
      </c>
      <c r="D256" s="3" t="str">
        <f t="shared" ref="D256:D264" si="12">LEFT(F256,1)</f>
        <v>2</v>
      </c>
      <c r="E256" s="3" t="str">
        <f t="shared" ref="E256:E264" si="13">LEFT(F256,2)</f>
        <v>22</v>
      </c>
      <c r="F256" s="20" t="s">
        <v>167</v>
      </c>
      <c r="G256" s="22" t="s">
        <v>65</v>
      </c>
      <c r="H256" s="23">
        <v>13000</v>
      </c>
      <c r="I256" s="23">
        <v>0</v>
      </c>
      <c r="J256" s="23">
        <v>13000</v>
      </c>
      <c r="K256" s="23">
        <v>14107.82</v>
      </c>
      <c r="L256" s="23">
        <v>14107.82</v>
      </c>
      <c r="M256" s="23">
        <v>6551.42</v>
      </c>
      <c r="N256" s="23">
        <v>6551.42</v>
      </c>
    </row>
    <row r="257" spans="1:14" x14ac:dyDescent="0.3">
      <c r="A257" s="21">
        <v>9</v>
      </c>
      <c r="B257" s="21">
        <v>3343</v>
      </c>
      <c r="C257" s="2" t="str">
        <f>VLOOKUP(B257,Hoja2!B:C,2,FALSE)</f>
        <v>SEMINCI</v>
      </c>
      <c r="D257" s="3" t="str">
        <f t="shared" si="12"/>
        <v>2</v>
      </c>
      <c r="E257" s="3" t="str">
        <f t="shared" si="13"/>
        <v>22</v>
      </c>
      <c r="F257" s="20" t="s">
        <v>168</v>
      </c>
      <c r="G257" s="22" t="s">
        <v>68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</row>
    <row r="258" spans="1:14" x14ac:dyDescent="0.3">
      <c r="A258" s="21">
        <v>9</v>
      </c>
      <c r="B258" s="21">
        <v>3343</v>
      </c>
      <c r="C258" s="2" t="str">
        <f>VLOOKUP(B258,Hoja2!B:C,2,FALSE)</f>
        <v>SEMINCI</v>
      </c>
      <c r="D258" s="3" t="str">
        <f t="shared" si="12"/>
        <v>2</v>
      </c>
      <c r="E258" s="3" t="str">
        <f t="shared" si="13"/>
        <v>22</v>
      </c>
      <c r="F258" s="20" t="s">
        <v>169</v>
      </c>
      <c r="G258" s="22" t="s">
        <v>38</v>
      </c>
      <c r="H258" s="23">
        <v>5000</v>
      </c>
      <c r="I258" s="23">
        <v>0</v>
      </c>
      <c r="J258" s="23">
        <v>5000</v>
      </c>
      <c r="K258" s="23">
        <v>22560</v>
      </c>
      <c r="L258" s="23">
        <v>22560</v>
      </c>
      <c r="M258" s="23">
        <v>1049.98</v>
      </c>
      <c r="N258" s="23">
        <v>1049.98</v>
      </c>
    </row>
    <row r="259" spans="1:14" x14ac:dyDescent="0.3">
      <c r="A259" s="21">
        <v>9</v>
      </c>
      <c r="B259" s="21">
        <v>3343</v>
      </c>
      <c r="C259" s="2" t="str">
        <f>VLOOKUP(B259,Hoja2!B:C,2,FALSE)</f>
        <v>SEMINCI</v>
      </c>
      <c r="D259" s="3" t="str">
        <f t="shared" si="12"/>
        <v>2</v>
      </c>
      <c r="E259" s="3" t="str">
        <f t="shared" si="13"/>
        <v>22</v>
      </c>
      <c r="F259" s="20" t="s">
        <v>170</v>
      </c>
      <c r="G259" s="22" t="s">
        <v>45</v>
      </c>
      <c r="H259" s="23">
        <v>1277830</v>
      </c>
      <c r="I259" s="23">
        <v>330000</v>
      </c>
      <c r="J259" s="23">
        <v>1607830</v>
      </c>
      <c r="K259" s="23">
        <v>1330604.17</v>
      </c>
      <c r="L259" s="23">
        <v>1313734.3500000001</v>
      </c>
      <c r="M259" s="23">
        <v>272567.26</v>
      </c>
      <c r="N259" s="23">
        <v>272567.26</v>
      </c>
    </row>
    <row r="260" spans="1:14" x14ac:dyDescent="0.3">
      <c r="A260" s="21">
        <v>9</v>
      </c>
      <c r="B260" s="21">
        <v>3343</v>
      </c>
      <c r="C260" s="2" t="str">
        <f>VLOOKUP(B260,Hoja2!B:C,2,FALSE)</f>
        <v>SEMINCI</v>
      </c>
      <c r="D260" s="3" t="str">
        <f t="shared" si="12"/>
        <v>2</v>
      </c>
      <c r="E260" s="3" t="str">
        <f t="shared" si="13"/>
        <v>23</v>
      </c>
      <c r="F260" s="20" t="s">
        <v>192</v>
      </c>
      <c r="G260" s="22" t="s">
        <v>29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</row>
    <row r="261" spans="1:14" x14ac:dyDescent="0.3">
      <c r="A261" s="21">
        <v>9</v>
      </c>
      <c r="B261" s="21">
        <v>3343</v>
      </c>
      <c r="C261" s="2" t="str">
        <f>VLOOKUP(B261,Hoja2!B:C,2,FALSE)</f>
        <v>SEMINCI</v>
      </c>
      <c r="D261" s="3" t="str">
        <f t="shared" si="12"/>
        <v>2</v>
      </c>
      <c r="E261" s="3" t="str">
        <f t="shared" si="13"/>
        <v>23</v>
      </c>
      <c r="F261" s="20" t="s">
        <v>171</v>
      </c>
      <c r="G261" s="22" t="s">
        <v>33</v>
      </c>
      <c r="H261" s="23">
        <v>500</v>
      </c>
      <c r="I261" s="23">
        <v>0</v>
      </c>
      <c r="J261" s="23">
        <v>500</v>
      </c>
      <c r="K261" s="23">
        <v>0</v>
      </c>
      <c r="L261" s="23">
        <v>0</v>
      </c>
      <c r="M261" s="23">
        <v>0</v>
      </c>
      <c r="N261" s="23">
        <v>0</v>
      </c>
    </row>
    <row r="262" spans="1:14" x14ac:dyDescent="0.3">
      <c r="A262" s="21">
        <v>9</v>
      </c>
      <c r="B262" s="21">
        <v>3343</v>
      </c>
      <c r="C262" s="2" t="str">
        <f>VLOOKUP(B262,Hoja2!B:C,2,FALSE)</f>
        <v>SEMINCI</v>
      </c>
      <c r="D262" s="3" t="str">
        <f t="shared" si="12"/>
        <v>2</v>
      </c>
      <c r="E262" s="3" t="str">
        <f t="shared" si="13"/>
        <v>23</v>
      </c>
      <c r="F262" s="20" t="s">
        <v>172</v>
      </c>
      <c r="G262" s="22" t="s">
        <v>31</v>
      </c>
      <c r="H262" s="23">
        <v>500</v>
      </c>
      <c r="I262" s="23">
        <v>0</v>
      </c>
      <c r="J262" s="23">
        <v>500</v>
      </c>
      <c r="K262" s="23">
        <v>0</v>
      </c>
      <c r="L262" s="23">
        <v>0</v>
      </c>
      <c r="M262" s="23">
        <v>0</v>
      </c>
      <c r="N262" s="23">
        <v>0</v>
      </c>
    </row>
    <row r="263" spans="1:14" x14ac:dyDescent="0.3">
      <c r="A263" s="21">
        <v>9</v>
      </c>
      <c r="B263" s="21">
        <v>3343</v>
      </c>
      <c r="C263" s="2" t="str">
        <f>VLOOKUP(B263,Hoja2!B:C,2,FALSE)</f>
        <v>SEMINCI</v>
      </c>
      <c r="D263" s="3" t="str">
        <f t="shared" si="12"/>
        <v>4</v>
      </c>
      <c r="E263" s="3" t="str">
        <f t="shared" si="13"/>
        <v>48</v>
      </c>
      <c r="F263" s="20" t="s">
        <v>188</v>
      </c>
      <c r="G263" s="22" t="s">
        <v>73</v>
      </c>
      <c r="H263" s="23">
        <v>213000</v>
      </c>
      <c r="I263" s="23">
        <v>1000</v>
      </c>
      <c r="J263" s="23">
        <v>214000</v>
      </c>
      <c r="K263" s="23">
        <v>0</v>
      </c>
      <c r="L263" s="23">
        <v>0</v>
      </c>
      <c r="M263" s="23">
        <v>0</v>
      </c>
      <c r="N263" s="23">
        <v>0</v>
      </c>
    </row>
    <row r="264" spans="1:14" x14ac:dyDescent="0.3">
      <c r="A264" s="21">
        <v>9</v>
      </c>
      <c r="B264" s="21">
        <v>3343</v>
      </c>
      <c r="C264" s="2" t="str">
        <f>VLOOKUP(B264,Hoja2!B:C,2,FALSE)</f>
        <v>SEMINCI</v>
      </c>
      <c r="D264" s="3" t="str">
        <f t="shared" si="12"/>
        <v>6</v>
      </c>
      <c r="E264" s="3" t="str">
        <f t="shared" si="13"/>
        <v>62</v>
      </c>
      <c r="F264" s="20" t="s">
        <v>184</v>
      </c>
      <c r="G264" s="22" t="s">
        <v>56</v>
      </c>
      <c r="H264" s="23">
        <v>1000</v>
      </c>
      <c r="I264" s="23">
        <v>0</v>
      </c>
      <c r="J264" s="23">
        <v>1000</v>
      </c>
      <c r="K264" s="23">
        <v>0</v>
      </c>
      <c r="L264" s="23">
        <v>0</v>
      </c>
      <c r="M264" s="23">
        <v>0</v>
      </c>
      <c r="N264" s="23">
        <v>0</v>
      </c>
    </row>
    <row r="265" spans="1:14" x14ac:dyDescent="0.3">
      <c r="A265" s="21">
        <v>9</v>
      </c>
      <c r="B265" s="21">
        <v>3343</v>
      </c>
      <c r="C265" s="2" t="str">
        <f>VLOOKUP(B265,Hoja2!B:C,2,FALSE)</f>
        <v>SEMINCI</v>
      </c>
      <c r="D265" s="3" t="str">
        <f t="shared" ref="D265" si="14">LEFT(F265,1)</f>
        <v>6</v>
      </c>
      <c r="E265" s="3" t="str">
        <f t="shared" ref="E265" si="15">LEFT(F265,2)</f>
        <v>62</v>
      </c>
      <c r="F265" s="20" t="s">
        <v>173</v>
      </c>
      <c r="G265" s="22" t="s">
        <v>74</v>
      </c>
      <c r="H265" s="23">
        <v>15000</v>
      </c>
      <c r="I265" s="23">
        <v>40000</v>
      </c>
      <c r="J265" s="23">
        <v>55000</v>
      </c>
      <c r="K265" s="23">
        <v>0</v>
      </c>
      <c r="L265" s="23">
        <v>0</v>
      </c>
      <c r="M265" s="23">
        <v>0</v>
      </c>
      <c r="N265" s="23">
        <v>0</v>
      </c>
    </row>
    <row r="266" spans="1:14" x14ac:dyDescent="0.3">
      <c r="A266" s="21">
        <v>9</v>
      </c>
      <c r="B266" s="21">
        <v>3343</v>
      </c>
      <c r="C266" s="2" t="str">
        <f>VLOOKUP(B266,Hoja2!B:C,2,FALSE)</f>
        <v>SEMINCI</v>
      </c>
      <c r="D266" s="3" t="str">
        <f t="shared" ref="D266:D267" si="16">LEFT(F266,1)</f>
        <v>6</v>
      </c>
      <c r="E266" s="3" t="str">
        <f t="shared" ref="E266:E267" si="17">LEFT(F266,2)</f>
        <v>62</v>
      </c>
      <c r="F266" s="20" t="s">
        <v>174</v>
      </c>
      <c r="G266" s="22" t="s">
        <v>69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</row>
    <row r="267" spans="1:14" x14ac:dyDescent="0.3">
      <c r="A267" s="21">
        <v>9</v>
      </c>
      <c r="B267" s="21">
        <v>3343</v>
      </c>
      <c r="C267" s="2" t="str">
        <f>VLOOKUP(B267,Hoja2!B:C,2,FALSE)</f>
        <v>SEMINCI</v>
      </c>
      <c r="D267" s="3" t="str">
        <f t="shared" si="16"/>
        <v>6</v>
      </c>
      <c r="E267" s="3" t="str">
        <f t="shared" si="17"/>
        <v>64</v>
      </c>
      <c r="F267" s="20" t="s">
        <v>177</v>
      </c>
      <c r="G267" s="22" t="s">
        <v>62</v>
      </c>
      <c r="H267" s="23">
        <v>5377</v>
      </c>
      <c r="I267" s="23">
        <v>0</v>
      </c>
      <c r="J267" s="23">
        <v>5377</v>
      </c>
      <c r="K267" s="23">
        <v>5376.24</v>
      </c>
      <c r="L267" s="23">
        <v>5376.24</v>
      </c>
      <c r="M267" s="23">
        <v>0</v>
      </c>
      <c r="N267" s="23">
        <v>0</v>
      </c>
    </row>
    <row r="268" spans="1:14" x14ac:dyDescent="0.3">
      <c r="A268" s="21">
        <v>9</v>
      </c>
      <c r="B268" s="21">
        <v>3343</v>
      </c>
      <c r="C268" s="2" t="str">
        <f>VLOOKUP(B268,Hoja2!B:C,2,FALSE)</f>
        <v>SEMINCI</v>
      </c>
      <c r="D268" s="3" t="str">
        <f t="shared" ref="D268:D278" si="18">LEFT(F268,1)</f>
        <v>6</v>
      </c>
      <c r="E268" s="3" t="str">
        <f t="shared" ref="E268:E278" si="19">LEFT(F268,2)</f>
        <v>64</v>
      </c>
      <c r="F268" s="20" t="s">
        <v>185</v>
      </c>
      <c r="G268" s="22" t="s">
        <v>119</v>
      </c>
      <c r="H268" s="23">
        <v>12000</v>
      </c>
      <c r="I268" s="23">
        <v>0</v>
      </c>
      <c r="J268" s="23">
        <v>12000</v>
      </c>
      <c r="K268" s="23">
        <v>0</v>
      </c>
      <c r="L268" s="23">
        <v>0</v>
      </c>
      <c r="M268" s="23">
        <v>0</v>
      </c>
      <c r="N268" s="23">
        <v>0</v>
      </c>
    </row>
    <row r="269" spans="1:14" x14ac:dyDescent="0.3">
      <c r="A269" s="21">
        <v>9</v>
      </c>
      <c r="B269" s="21">
        <v>3343</v>
      </c>
      <c r="C269" s="2" t="str">
        <f>VLOOKUP(B269,Hoja2!B:C,2,FALSE)</f>
        <v>SEMINCI</v>
      </c>
      <c r="D269" s="3" t="str">
        <f t="shared" si="18"/>
        <v>8</v>
      </c>
      <c r="E269" s="3" t="str">
        <f t="shared" si="19"/>
        <v>83</v>
      </c>
      <c r="F269" s="20" t="s">
        <v>178</v>
      </c>
      <c r="G269" s="22" t="s">
        <v>60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</row>
    <row r="270" spans="1:14" x14ac:dyDescent="0.3">
      <c r="A270" s="21">
        <v>9</v>
      </c>
      <c r="B270" s="21">
        <v>3343</v>
      </c>
      <c r="C270" s="2" t="str">
        <f>VLOOKUP(B270,Hoja2!B:C,2,FALSE)</f>
        <v>SEMINCI</v>
      </c>
      <c r="D270" s="3" t="str">
        <f t="shared" si="18"/>
        <v>8</v>
      </c>
      <c r="E270" s="3" t="str">
        <f t="shared" si="19"/>
        <v>83</v>
      </c>
      <c r="F270" s="20" t="s">
        <v>179</v>
      </c>
      <c r="G270" s="22" t="s">
        <v>81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</row>
    <row r="271" spans="1:14" x14ac:dyDescent="0.3">
      <c r="A271" s="21">
        <v>9</v>
      </c>
      <c r="B271" s="21">
        <v>3343</v>
      </c>
      <c r="C271" s="2" t="str">
        <f>VLOOKUP(B271,Hoja2!B:C,2,FALSE)</f>
        <v>SEMINCI</v>
      </c>
      <c r="D271" s="3" t="str">
        <f t="shared" si="18"/>
        <v>8</v>
      </c>
      <c r="E271" s="3" t="str">
        <f t="shared" si="19"/>
        <v>83</v>
      </c>
      <c r="F271" s="20" t="s">
        <v>180</v>
      </c>
      <c r="G271" s="22" t="s">
        <v>78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</row>
    <row r="272" spans="1:14" x14ac:dyDescent="0.3">
      <c r="A272" s="21">
        <v>9</v>
      </c>
      <c r="B272" s="21">
        <v>3381</v>
      </c>
      <c r="C272" s="2" t="str">
        <f>VLOOKUP(B272,Hoja2!B:C,2,FALSE)</f>
        <v>FIESTAS POPULARES Y FESTEJOS</v>
      </c>
      <c r="D272" s="3" t="str">
        <f t="shared" si="18"/>
        <v>2</v>
      </c>
      <c r="E272" s="3" t="str">
        <f t="shared" si="19"/>
        <v>20</v>
      </c>
      <c r="F272" s="20" t="s">
        <v>140</v>
      </c>
      <c r="G272" s="22" t="s">
        <v>43</v>
      </c>
      <c r="H272" s="23">
        <v>91000</v>
      </c>
      <c r="I272" s="23">
        <v>55000</v>
      </c>
      <c r="J272" s="23">
        <v>146000</v>
      </c>
      <c r="K272" s="23">
        <v>116500</v>
      </c>
      <c r="L272" s="23">
        <v>68244</v>
      </c>
      <c r="M272" s="23">
        <v>23876.93</v>
      </c>
      <c r="N272" s="23">
        <v>23876.93</v>
      </c>
    </row>
    <row r="273" spans="1:14" x14ac:dyDescent="0.3">
      <c r="A273" s="21">
        <v>9</v>
      </c>
      <c r="B273" s="21">
        <v>3381</v>
      </c>
      <c r="C273" s="2" t="str">
        <f>VLOOKUP(B273,Hoja2!B:C,2,FALSE)</f>
        <v>FIESTAS POPULARES Y FESTEJOS</v>
      </c>
      <c r="D273" s="3" t="str">
        <f t="shared" si="18"/>
        <v>2</v>
      </c>
      <c r="E273" s="3" t="str">
        <f t="shared" si="19"/>
        <v>20</v>
      </c>
      <c r="F273" s="20" t="s">
        <v>142</v>
      </c>
      <c r="G273" s="22" t="s">
        <v>92</v>
      </c>
      <c r="H273" s="23">
        <v>500</v>
      </c>
      <c r="I273" s="23">
        <v>0</v>
      </c>
      <c r="J273" s="23">
        <v>500</v>
      </c>
      <c r="K273" s="23">
        <v>0</v>
      </c>
      <c r="L273" s="23">
        <v>0</v>
      </c>
      <c r="M273" s="23">
        <v>0</v>
      </c>
      <c r="N273" s="23">
        <v>0</v>
      </c>
    </row>
    <row r="274" spans="1:14" x14ac:dyDescent="0.3">
      <c r="A274" s="21">
        <v>9</v>
      </c>
      <c r="B274" s="21">
        <v>3381</v>
      </c>
      <c r="C274" s="2" t="str">
        <f>VLOOKUP(B274,Hoja2!B:C,2,FALSE)</f>
        <v>FIESTAS POPULARES Y FESTEJOS</v>
      </c>
      <c r="D274" s="3" t="str">
        <f t="shared" si="18"/>
        <v>2</v>
      </c>
      <c r="E274" s="3" t="str">
        <f t="shared" si="19"/>
        <v>22</v>
      </c>
      <c r="F274" s="20" t="s">
        <v>156</v>
      </c>
      <c r="G274" s="22" t="s">
        <v>50</v>
      </c>
      <c r="H274" s="23">
        <v>0</v>
      </c>
      <c r="I274" s="23">
        <v>0</v>
      </c>
      <c r="J274" s="23">
        <v>0</v>
      </c>
      <c r="K274" s="23">
        <v>3229.05</v>
      </c>
      <c r="L274" s="23">
        <v>3229.05</v>
      </c>
      <c r="M274" s="23">
        <v>3229.05</v>
      </c>
      <c r="N274" s="23">
        <v>3229.05</v>
      </c>
    </row>
    <row r="275" spans="1:14" x14ac:dyDescent="0.3">
      <c r="A275" s="21">
        <v>9</v>
      </c>
      <c r="B275" s="21">
        <v>3381</v>
      </c>
      <c r="C275" s="2" t="str">
        <f>VLOOKUP(B275,Hoja2!B:C,2,FALSE)</f>
        <v>FIESTAS POPULARES Y FESTEJOS</v>
      </c>
      <c r="D275" s="3" t="str">
        <f t="shared" si="18"/>
        <v>2</v>
      </c>
      <c r="E275" s="3" t="str">
        <f t="shared" si="19"/>
        <v>22</v>
      </c>
      <c r="F275" s="20" t="s">
        <v>182</v>
      </c>
      <c r="G275" s="22" t="s">
        <v>66</v>
      </c>
      <c r="H275" s="23">
        <v>1338900</v>
      </c>
      <c r="I275" s="23">
        <v>0</v>
      </c>
      <c r="J275" s="23">
        <v>1338900</v>
      </c>
      <c r="K275" s="23">
        <v>389166.96</v>
      </c>
      <c r="L275" s="23">
        <v>301666.56</v>
      </c>
      <c r="M275" s="23">
        <v>67503.240000000005</v>
      </c>
      <c r="N275" s="23">
        <v>67503.240000000005</v>
      </c>
    </row>
    <row r="276" spans="1:14" x14ac:dyDescent="0.3">
      <c r="A276" s="21">
        <v>9</v>
      </c>
      <c r="B276" s="21">
        <v>3381</v>
      </c>
      <c r="C276" s="2" t="str">
        <f>VLOOKUP(B276,Hoja2!B:C,2,FALSE)</f>
        <v>FIESTAS POPULARES Y FESTEJOS</v>
      </c>
      <c r="D276" s="3" t="str">
        <f t="shared" si="18"/>
        <v>2</v>
      </c>
      <c r="E276" s="3" t="str">
        <f t="shared" si="19"/>
        <v>22</v>
      </c>
      <c r="F276" s="20" t="s">
        <v>166</v>
      </c>
      <c r="G276" s="22" t="s">
        <v>47</v>
      </c>
      <c r="H276" s="23">
        <v>500</v>
      </c>
      <c r="I276" s="23">
        <v>0</v>
      </c>
      <c r="J276" s="23">
        <v>500</v>
      </c>
      <c r="K276" s="23">
        <v>791.97</v>
      </c>
      <c r="L276" s="23">
        <v>791.97</v>
      </c>
      <c r="M276" s="23">
        <v>791.97</v>
      </c>
      <c r="N276" s="23">
        <v>791.97</v>
      </c>
    </row>
    <row r="277" spans="1:14" x14ac:dyDescent="0.3">
      <c r="A277" s="21">
        <v>9</v>
      </c>
      <c r="B277" s="21">
        <v>3381</v>
      </c>
      <c r="C277" s="2" t="str">
        <f>VLOOKUP(B277,Hoja2!B:C,2,FALSE)</f>
        <v>FIESTAS POPULARES Y FESTEJOS</v>
      </c>
      <c r="D277" s="3" t="str">
        <f t="shared" si="18"/>
        <v>2</v>
      </c>
      <c r="E277" s="3" t="str">
        <f t="shared" si="19"/>
        <v>22</v>
      </c>
      <c r="F277" s="20" t="s">
        <v>167</v>
      </c>
      <c r="G277" s="22" t="s">
        <v>65</v>
      </c>
      <c r="H277" s="23">
        <v>0</v>
      </c>
      <c r="I277" s="23">
        <v>0</v>
      </c>
      <c r="J277" s="23">
        <v>0</v>
      </c>
      <c r="K277" s="23">
        <v>728</v>
      </c>
      <c r="L277" s="23">
        <v>728</v>
      </c>
      <c r="M277" s="23">
        <v>728</v>
      </c>
      <c r="N277" s="23">
        <v>728</v>
      </c>
    </row>
    <row r="278" spans="1:14" x14ac:dyDescent="0.3">
      <c r="A278" s="21">
        <v>9</v>
      </c>
      <c r="B278" s="21">
        <v>3381</v>
      </c>
      <c r="C278" s="2" t="str">
        <f>VLOOKUP(B278,Hoja2!B:C,2,FALSE)</f>
        <v>FIESTAS POPULARES Y FESTEJOS</v>
      </c>
      <c r="D278" s="3" t="str">
        <f t="shared" si="18"/>
        <v>2</v>
      </c>
      <c r="E278" s="3" t="str">
        <f t="shared" si="19"/>
        <v>22</v>
      </c>
      <c r="F278" s="20" t="s">
        <v>168</v>
      </c>
      <c r="G278" s="22" t="s">
        <v>68</v>
      </c>
      <c r="H278" s="23">
        <v>0</v>
      </c>
      <c r="I278" s="23">
        <v>0</v>
      </c>
      <c r="J278" s="23">
        <v>0</v>
      </c>
      <c r="K278" s="23">
        <v>3567</v>
      </c>
      <c r="L278" s="23">
        <v>3567</v>
      </c>
      <c r="M278" s="23">
        <v>3566.48</v>
      </c>
      <c r="N278" s="23">
        <v>3566.48</v>
      </c>
    </row>
    <row r="279" spans="1:14" x14ac:dyDescent="0.3">
      <c r="A279" s="21">
        <v>9</v>
      </c>
      <c r="B279" s="21">
        <v>3381</v>
      </c>
      <c r="C279" s="2" t="str">
        <f>VLOOKUP(B279,Hoja2!B:C,2,FALSE)</f>
        <v>FIESTAS POPULARES Y FESTEJOS</v>
      </c>
      <c r="D279" s="3" t="str">
        <f t="shared" ref="D279:D281" si="20">LEFT(F279,1)</f>
        <v>2</v>
      </c>
      <c r="E279" s="3" t="str">
        <f t="shared" ref="E279:E281" si="21">LEFT(F279,2)</f>
        <v>22</v>
      </c>
      <c r="F279" s="20" t="s">
        <v>170</v>
      </c>
      <c r="G279" s="22" t="s">
        <v>45</v>
      </c>
      <c r="H279" s="23">
        <v>111000</v>
      </c>
      <c r="I279" s="23">
        <v>0</v>
      </c>
      <c r="J279" s="23">
        <v>111000</v>
      </c>
      <c r="K279" s="23">
        <v>73703.820000000007</v>
      </c>
      <c r="L279" s="23">
        <v>73703.820000000007</v>
      </c>
      <c r="M279" s="23">
        <v>10486.78</v>
      </c>
      <c r="N279" s="23">
        <v>10486.78</v>
      </c>
    </row>
    <row r="280" spans="1:14" x14ac:dyDescent="0.3">
      <c r="A280" s="21">
        <v>9</v>
      </c>
      <c r="B280" s="21">
        <v>3381</v>
      </c>
      <c r="C280" s="2" t="str">
        <f>VLOOKUP(B280,Hoja2!B:C,2,FALSE)</f>
        <v>FIESTAS POPULARES Y FESTEJOS</v>
      </c>
      <c r="D280" s="3" t="str">
        <f t="shared" si="20"/>
        <v>4</v>
      </c>
      <c r="E280" s="3" t="str">
        <f t="shared" si="21"/>
        <v>47</v>
      </c>
      <c r="F280" s="20" t="s">
        <v>187</v>
      </c>
      <c r="G280" s="22" t="s">
        <v>76</v>
      </c>
      <c r="H280" s="23">
        <v>86000</v>
      </c>
      <c r="I280" s="23">
        <v>0</v>
      </c>
      <c r="J280" s="23">
        <v>86000</v>
      </c>
      <c r="K280" s="23">
        <v>0</v>
      </c>
      <c r="L280" s="23">
        <v>0</v>
      </c>
      <c r="M280" s="23">
        <v>0</v>
      </c>
      <c r="N280" s="23">
        <v>0</v>
      </c>
    </row>
    <row r="281" spans="1:14" x14ac:dyDescent="0.3">
      <c r="A281" s="21">
        <v>9</v>
      </c>
      <c r="B281" s="21">
        <v>3381</v>
      </c>
      <c r="C281" s="2" t="str">
        <f>VLOOKUP(B281,Hoja2!B:C,2,FALSE)</f>
        <v>FIESTAS POPULARES Y FESTEJOS</v>
      </c>
      <c r="D281" s="3" t="str">
        <f t="shared" si="20"/>
        <v>4</v>
      </c>
      <c r="E281" s="3" t="str">
        <f t="shared" si="21"/>
        <v>48</v>
      </c>
      <c r="F281" s="20" t="s">
        <v>188</v>
      </c>
      <c r="G281" s="22" t="s">
        <v>73</v>
      </c>
      <c r="H281" s="23">
        <v>8000</v>
      </c>
      <c r="I281" s="23">
        <v>-4350</v>
      </c>
      <c r="J281" s="23">
        <v>3650</v>
      </c>
      <c r="K281" s="23">
        <v>0</v>
      </c>
      <c r="L281" s="23">
        <v>0</v>
      </c>
      <c r="M281" s="23">
        <v>0</v>
      </c>
      <c r="N281" s="23">
        <v>0</v>
      </c>
    </row>
  </sheetData>
  <autoFilter ref="A1:N231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JUNIO DE 2021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2">
        <v>3302</v>
      </c>
      <c r="C1" s="13" t="s">
        <v>93</v>
      </c>
    </row>
    <row r="2" spans="1:3" ht="14.5" x14ac:dyDescent="0.35">
      <c r="A2" s="9"/>
      <c r="B2" s="12">
        <v>3330</v>
      </c>
      <c r="C2" s="13" t="s">
        <v>94</v>
      </c>
    </row>
    <row r="3" spans="1:3" ht="14.5" x14ac:dyDescent="0.35">
      <c r="A3" s="9"/>
      <c r="B3" s="12">
        <v>3331</v>
      </c>
      <c r="C3" s="13" t="s">
        <v>95</v>
      </c>
    </row>
    <row r="4" spans="1:3" ht="14.5" x14ac:dyDescent="0.35">
      <c r="A4" s="9"/>
      <c r="B4" s="12">
        <v>3332</v>
      </c>
      <c r="C4" s="13" t="s">
        <v>96</v>
      </c>
    </row>
    <row r="5" spans="1:3" ht="14.5" x14ac:dyDescent="0.35">
      <c r="A5" s="9"/>
      <c r="B5" s="12">
        <v>3333</v>
      </c>
      <c r="C5" s="13" t="s">
        <v>97</v>
      </c>
    </row>
    <row r="6" spans="1:3" ht="14.5" x14ac:dyDescent="0.35">
      <c r="A6" s="9"/>
      <c r="B6" s="12">
        <v>3342</v>
      </c>
      <c r="C6" s="13" t="s">
        <v>98</v>
      </c>
    </row>
    <row r="7" spans="1:3" ht="14.5" x14ac:dyDescent="0.35">
      <c r="A7" s="9"/>
      <c r="B7" s="12">
        <v>3343</v>
      </c>
      <c r="C7" s="13" t="s">
        <v>99</v>
      </c>
    </row>
    <row r="8" spans="1:3" ht="14.5" x14ac:dyDescent="0.35">
      <c r="A8" s="9"/>
      <c r="B8" s="12">
        <v>3381</v>
      </c>
      <c r="C8" s="13" t="s">
        <v>100</v>
      </c>
    </row>
    <row r="9" spans="1:3" ht="14.5" x14ac:dyDescent="0.35">
      <c r="A9" s="9"/>
      <c r="B9" s="1">
        <v>9332</v>
      </c>
      <c r="C9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SEGUNDO TRIM. 21</vt:lpstr>
      <vt:lpstr>Ejecución SEGUND TRIMESTRE 2021</vt:lpstr>
      <vt:lpstr>Hoja2</vt:lpstr>
      <vt:lpstr>'TD EJECUCION SEGUNDO TRIM.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2020-04-01T06:15:50Z</cp:lastPrinted>
  <dcterms:created xsi:type="dcterms:W3CDTF">2016-04-19T12:18:23Z</dcterms:created>
  <dcterms:modified xsi:type="dcterms:W3CDTF">2021-07-02T07:43:08Z</dcterms:modified>
</cp:coreProperties>
</file>