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77BD990B-A46F-4166-A615-9BE589C0E274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EJECUCION 29 DICIEMBRE 21" sheetId="2" r:id="rId1"/>
    <sheet name="Ejecución 29 diciembre 2021" sheetId="1" state="hidden" r:id="rId2"/>
    <sheet name="Hoja2" sheetId="4" state="hidden" r:id="rId3"/>
  </sheets>
  <definedNames>
    <definedName name="_xlnm._FilterDatabase" localSheetId="1" hidden="1">'Ejecución 29 diciembre 2021'!$A$1:$N$231</definedName>
    <definedName name="_xlnm.Print_Titles" localSheetId="0">'TD EJECUCION 29 DICIEMBRE 21'!$3:$3</definedName>
  </definedNames>
  <calcPr calcId="152511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7" i="1" l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D282" i="1" l="1"/>
  <c r="E282" i="1"/>
  <c r="D283" i="1"/>
  <c r="E283" i="1"/>
  <c r="D284" i="1"/>
  <c r="E284" i="1"/>
  <c r="D285" i="1"/>
  <c r="E285" i="1"/>
  <c r="D286" i="1"/>
  <c r="E286" i="1"/>
  <c r="C282" i="1"/>
  <c r="C283" i="1"/>
  <c r="C284" i="1"/>
  <c r="C285" i="1"/>
  <c r="C286" i="1"/>
  <c r="C279" i="1" l="1"/>
  <c r="D279" i="1"/>
  <c r="E279" i="1"/>
  <c r="C280" i="1"/>
  <c r="D280" i="1"/>
  <c r="E280" i="1"/>
  <c r="C281" i="1"/>
  <c r="D281" i="1"/>
  <c r="E281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<sst xmlns="http://schemas.openxmlformats.org/spreadsheetml/2006/main" count="980" uniqueCount="204">
  <si>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</si>
  <si>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</si>
  <si>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</si>
  <si>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</si>
  <si>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</si>
  <si>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</si>
  <si>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</si>
  <si>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</si>
  <si>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</si>
  <si>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</si>
  <si>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</si>
  <si>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</si>
  <si>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</si>
  <si>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</si>
  <si>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</si>
  <si>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</si>
  <si>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</si>
  <si>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</si>
  <si>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</si>
  <si>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</si>
  <si>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</si>
  <si>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</si>
  <si>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</si>
  <si>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</si>
  <si>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</si>
  <si>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</si>
  <si>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</si>
  <si>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</si>
  <si>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</si>
  <si>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</si>
  <si>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</si>
  <si>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</si>
  <si>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</si>
  <si>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</si>
  <si>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</si>
  <si>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</si>
  <si>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</si>
  <si>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</si>
  <si>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</si>
  <si>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</si>
  <si>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</si>
  <si>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</si>
  <si>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</si>
  <si>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</si>
  <si>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</si>
  <si>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</si>
  <si>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</si>
  <si>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</si>
  <si>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</si>
  <si>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</si>
  <si>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</si>
  <si>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</si>
  <si>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</si>
  <si>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</si>
  <si>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</si>
  <si>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</si>
  <si>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</si>
  <si>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</si>
  <si>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</si>
  <si>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</si>
  <si>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</si>
  <si>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</si>
  <si>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</si>
  <si>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</si>
  <si>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</si>
  <si>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</si>
  <si>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</si>
  <si>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</si>
  <si>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</si>
  <si>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</si>
  <si>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</si>
  <si>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</si>
  <si>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</si>
  <si>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</si>
  <si>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</si>
  <si>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</si>
  <si>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</si>
  <si>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</si>
  <si>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</si>
  <si>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</si>
  <si>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</si>
  <si>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</si>
  <si>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</si>
  <si>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</si>
  <si>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</si>
  <si>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</si>
  <si>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</si>
  <si>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</si>
  <si>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</si>
  <si>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</si>
  <si>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</si>
  <si>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</si>
  <si>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</si>
  <si>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</si>
  <si>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</si>
  <si>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</si>
  <si>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</si>
  <si>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</si>
  <si>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</si>
  <si>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</si>
  <si>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</si>
  <si>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</si>
  <si>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</si>
  <si>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</si>
  <si>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</si>
  <si>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</si>
  <si>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</si>
  <si>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</si>
  <si>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</si>
  <si>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</si>
  <si>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</si>
  <si>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</si>
  <si>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</si>
  <si>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</si>
  <si>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</si>
  <si>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</si>
  <si>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</si>
  <si>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</si>
  <si>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</si>
  <si>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</si>
  <si>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</si>
  <si>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</si>
  <si>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</si>
  <si>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</si>
  <si>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</si>
  <si>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</si>
  <si>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</si>
  <si>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</si>
  <si>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</si>
  <si>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</si>
  <si>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</si>
  <si>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</si>
  <si>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</si>
  <si>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</si>
  <si>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</si>
  <si>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</si>
  <si>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</si>
  <si>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</si>
  <si>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</si>
  <si>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</si>
  <si>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</si>
  <si>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</si>
  <si>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</si>
  <si>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</si>
  <si>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</si>
  <si>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</si>
  <si>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</si>
  <si>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</si>
  <si>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</si>
  <si>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</si>
  <si>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</si>
  <si>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</si>
  <si>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</si>
  <si>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</si>
  <si>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</si>
  <si>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</si>
  <si>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</si>
  <si>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</si>
  <si>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</si>
  <si>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</si>
  <si>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</si>
  <si>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</si>
  <si>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</si>
  <si>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</si>
  <si>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</si>
  <si>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</si>
  <si>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</si>
  <si>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</si>
  <si>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</si>
  <si>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</si>
  <si>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</si>
  <si>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</si>
  <si>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</si>
  <si>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</si>
  <si>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</si>
  <si>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</si>
  <si>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</si>
  <si>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</si>
  <si>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</si>
  <si>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</si>
  <si>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</si>
  <si>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</si>
  <si>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</si>
  <si>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</si>
  <si>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</si>
  <si>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</si>
  <si>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</si>
  <si>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</si>
  <si>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</si>
  <si>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</si>
  <si>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</si>
  <si>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</si>
  <si>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Maquinaria, instalaciones técnicas y utillaje. Reposición</t>
  </si>
  <si>
    <t>Edificios y otras construcciones.(reposición)</t>
  </si>
  <si>
    <t>629</t>
  </si>
  <si>
    <t>Otras inv nuevas asoc al funcionam operativo de los serv</t>
  </si>
  <si>
    <t>22101</t>
  </si>
  <si>
    <t>Agua.</t>
  </si>
  <si>
    <t>FUNDACION MUNICIPAL DE CULTURA  -  ESTADO DE EJECUCIÓN DE GASTOS - 29 DICIEMBRE DE 2021</t>
  </si>
  <si>
    <t>09</t>
  </si>
  <si>
    <t>630</t>
  </si>
  <si>
    <t>Inversión de reposición asociada al funcionamiento operativo</t>
  </si>
  <si>
    <t>635</t>
  </si>
  <si>
    <t>Total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</si>
</sst>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7" applyNumberFormat="1" applyFont="1"/>
    <xf numFmtId="49" fontId="10" fillId="0" borderId="0" xfId="7" applyNumberFormat="1" applyFont="1"/>
    <xf numFmtId="4" fontId="10" fillId="0" borderId="0" xfId="7" applyNumberFormat="1" applyFont="1"/>
    <xf numFmtId="0" fontId="10" fillId="0" borderId="0" xfId="7" applyNumberFormat="1" applyFont="1"/>
    <xf numFmtId="4" fontId="0" fillId="0" borderId="0" xfId="0" applyNumberFormat="1" applyFill="1" applyBorder="1" applyAlignment="1" applyProtection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GASTOS SEGUNDO TRIMESTRE" xfId="6" xr:uid="{00000000-0005-0000-0000-000004000000}"/>
    <cellStyle name="Normal_GASTOS TERCER TRIMESTRE" xfId="5" xr:uid="{00000000-0005-0000-0000-000005000000}"/>
    <cellStyle name="Normal_Hoja1" xfId="7" xr:uid="{94F2CD41-26F4-4833-9C01-526DFC969349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566.402260185183" createdVersion="6" refreshedVersion="6" minRefreshableVersion="3" recordCount="296" xr:uid="{C9AE23B2-5C0E-4E67-8A15-B08CF426C99B}">
  <cacheSource type="worksheet">
    <worksheetSource ref="A1:N297" sheet="Ejecución 29 diciembre 2021"/>
  </cacheSource>
  <cacheFields count="15">
    <cacheField name="Org." numFmtId="1">
      <sharedItems count="1">
        <s v="0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373041"/>
    </cacheField>
    <cacheField name="Modificaciones" numFmtId="4">
      <sharedItems containsSemiMixedTypes="0" containsString="0" containsNumber="1" containsInteger="1" minValue="-86000" maxValue="600000"/>
    </cacheField>
    <cacheField name="Créditos Totales" numFmtId="4">
      <sharedItems containsSemiMixedTypes="0" containsString="0" containsNumber="1" containsInteger="1" minValue="0" maxValue="1938900"/>
    </cacheField>
    <cacheField name="Gastos Autorizados" numFmtId="4">
      <sharedItems containsSemiMixedTypes="0" containsString="0" containsNumber="1" minValue="-65000" maxValue="983549.95"/>
    </cacheField>
    <cacheField name="Disposiciones ó Compromisos" numFmtId="4">
      <sharedItems containsSemiMixedTypes="0" containsString="0" containsNumber="1" minValue="-65000" maxValue="1069307.07"/>
    </cacheField>
    <cacheField name="Obligaciones Reconocidas" numFmtId="4">
      <sharedItems containsSemiMixedTypes="0" containsString="0" containsNumber="1" minValue="0" maxValue="1309932.95"/>
    </cacheField>
    <cacheField name="Pagos Realizados" numFmtId="4">
      <sharedItems containsSemiMixedTypes="0" containsString="0" containsNumber="1" minValue="0" maxValue="1291843.4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">
  <r>
    <x v="0"/>
    <x v="0"/>
    <x v="0"/>
    <x v="0"/>
    <s v="12"/>
    <s v="12000"/>
    <s v="Sueldos del Grupo A1."/>
    <n v="64286"/>
    <n v="0"/>
    <n v="64286"/>
    <n v="0"/>
    <n v="0"/>
    <n v="24107.16"/>
    <n v="24107.16"/>
  </r>
  <r>
    <x v="0"/>
    <x v="0"/>
    <x v="0"/>
    <x v="0"/>
    <s v="12"/>
    <s v="12001"/>
    <s v="Sueldos del Grupo A2."/>
    <n v="7067"/>
    <n v="0"/>
    <n v="7067"/>
    <n v="0"/>
    <n v="0"/>
    <n v="0"/>
    <n v="0"/>
  </r>
  <r>
    <x v="0"/>
    <x v="0"/>
    <x v="0"/>
    <x v="0"/>
    <s v="12"/>
    <s v="12003"/>
    <s v="Sueldos del Grupo C1."/>
    <n v="21648"/>
    <n v="0"/>
    <n v="21648"/>
    <n v="0"/>
    <n v="0"/>
    <n v="10823.9"/>
    <n v="10823.9"/>
  </r>
  <r>
    <x v="0"/>
    <x v="0"/>
    <x v="0"/>
    <x v="0"/>
    <s v="12"/>
    <s v="12004"/>
    <s v="Sueldos del Grupo C2."/>
    <n v="36698"/>
    <n v="0"/>
    <n v="36698"/>
    <n v="0"/>
    <n v="0"/>
    <n v="13660.7"/>
    <n v="13660.7"/>
  </r>
  <r>
    <x v="0"/>
    <x v="0"/>
    <x v="0"/>
    <x v="0"/>
    <s v="12"/>
    <s v="12006"/>
    <s v="Trienios."/>
    <n v="13963"/>
    <n v="0"/>
    <n v="13963"/>
    <n v="0"/>
    <n v="0"/>
    <n v="5246.36"/>
    <n v="5246.36"/>
  </r>
  <r>
    <x v="0"/>
    <x v="0"/>
    <x v="0"/>
    <x v="0"/>
    <s v="12"/>
    <s v="12100"/>
    <s v="Complemento de destino."/>
    <n v="68979"/>
    <n v="0"/>
    <n v="68979"/>
    <n v="0"/>
    <n v="0"/>
    <n v="25427.06"/>
    <n v="25427.06"/>
  </r>
  <r>
    <x v="0"/>
    <x v="0"/>
    <x v="0"/>
    <x v="0"/>
    <s v="12"/>
    <s v="12101"/>
    <s v="Complemento específico."/>
    <n v="184444"/>
    <n v="0"/>
    <n v="184444"/>
    <n v="0"/>
    <n v="0"/>
    <n v="62315.77"/>
    <n v="62315.77"/>
  </r>
  <r>
    <x v="0"/>
    <x v="0"/>
    <x v="0"/>
    <x v="0"/>
    <s v="12"/>
    <s v="12103"/>
    <s v="Otros complementos."/>
    <n v="7484"/>
    <n v="0"/>
    <n v="7484"/>
    <n v="0"/>
    <n v="0"/>
    <n v="3705.25"/>
    <n v="3705.25"/>
  </r>
  <r>
    <x v="0"/>
    <x v="0"/>
    <x v="0"/>
    <x v="0"/>
    <s v="13"/>
    <s v="13000"/>
    <s v="Retribuciones básicas."/>
    <n v="175791"/>
    <n v="0"/>
    <n v="175791"/>
    <n v="2650"/>
    <n v="2650"/>
    <n v="105089.77"/>
    <n v="105089.77"/>
  </r>
  <r>
    <x v="0"/>
    <x v="0"/>
    <x v="0"/>
    <x v="0"/>
    <s v="13"/>
    <s v="13002"/>
    <s v="Otras remuneraciones."/>
    <n v="235520"/>
    <n v="0"/>
    <n v="235520"/>
    <n v="3650"/>
    <n v="3650"/>
    <n v="122043.55"/>
    <n v="122043.55"/>
  </r>
  <r>
    <x v="0"/>
    <x v="0"/>
    <x v="0"/>
    <x v="0"/>
    <s v="13"/>
    <s v="131"/>
    <s v="Laboral temporal."/>
    <n v="86480"/>
    <n v="0"/>
    <n v="86480"/>
    <n v="5800"/>
    <n v="5800"/>
    <n v="5576.16"/>
    <n v="5576.16"/>
  </r>
  <r>
    <x v="0"/>
    <x v="0"/>
    <x v="0"/>
    <x v="0"/>
    <s v="15"/>
    <s v="150"/>
    <s v="Productividad."/>
    <n v="3496"/>
    <n v="1600"/>
    <n v="5096"/>
    <n v="1500"/>
    <n v="1500"/>
    <n v="2000"/>
    <n v="2000"/>
  </r>
  <r>
    <x v="0"/>
    <x v="0"/>
    <x v="0"/>
    <x v="0"/>
    <s v="15"/>
    <s v="151"/>
    <s v="Gratificaciones."/>
    <n v="0"/>
    <n v="400"/>
    <n v="400"/>
    <n v="400"/>
    <n v="400"/>
    <n v="4200"/>
    <n v="4200"/>
  </r>
  <r>
    <x v="0"/>
    <x v="0"/>
    <x v="0"/>
    <x v="0"/>
    <s v="16"/>
    <s v="16000"/>
    <s v="Seguridad Social."/>
    <n v="739201"/>
    <n v="-37800"/>
    <n v="701401"/>
    <n v="274290.19"/>
    <n v="274290.19"/>
    <n v="274290.19"/>
    <n v="274288.15000000002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2000"/>
    <n v="0"/>
    <n v="12000"/>
    <n v="0"/>
    <n v="0"/>
    <n v="7457.51"/>
    <n v="7457.51"/>
  </r>
  <r>
    <x v="0"/>
    <x v="0"/>
    <x v="0"/>
    <x v="1"/>
    <s v="20"/>
    <s v="202"/>
    <s v="Arrendamientos de edificios y otras construcciones."/>
    <n v="28800"/>
    <n v="0"/>
    <n v="28800"/>
    <n v="26875"/>
    <n v="26875"/>
    <n v="16125"/>
    <n v="16125"/>
  </r>
  <r>
    <x v="0"/>
    <x v="0"/>
    <x v="0"/>
    <x v="1"/>
    <s v="20"/>
    <s v="203"/>
    <s v="Arrendamientos de maquinaria, instalaciones y utillaje."/>
    <n v="138200"/>
    <n v="0"/>
    <n v="138200"/>
    <n v="79929.11"/>
    <n v="79929.11"/>
    <n v="46243.86"/>
    <n v="46243.86"/>
  </r>
  <r>
    <x v="0"/>
    <x v="0"/>
    <x v="0"/>
    <x v="1"/>
    <s v="20"/>
    <s v="205"/>
    <s v="Arrendamientos de mobiliario y enseres."/>
    <n v="8000"/>
    <n v="0"/>
    <n v="8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50000"/>
    <n v="0"/>
    <n v="50000"/>
    <n v="45346.879999999997"/>
    <n v="45346.879999999997"/>
    <n v="38279.06"/>
    <n v="37890.75"/>
  </r>
  <r>
    <x v="0"/>
    <x v="0"/>
    <x v="0"/>
    <x v="1"/>
    <s v="21"/>
    <s v="213"/>
    <s v="Reparación de maquinaria, instalaciones técnicas y utillaje."/>
    <n v="55000"/>
    <n v="0"/>
    <n v="55000"/>
    <n v="5487.12"/>
    <n v="8191.46"/>
    <n v="48274.33"/>
    <n v="45983.01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12000"/>
    <n v="0"/>
    <n v="12000"/>
    <n v="0"/>
    <n v="0"/>
    <n v="5999.36"/>
    <n v="5999.36"/>
  </r>
  <r>
    <x v="0"/>
    <x v="0"/>
    <x v="0"/>
    <x v="1"/>
    <s v="21"/>
    <s v="216"/>
    <s v="Equipos para procesos de información."/>
    <n v="5000"/>
    <n v="0"/>
    <n v="5000"/>
    <n v="0"/>
    <n v="0"/>
    <n v="0"/>
    <n v="0"/>
  </r>
  <r>
    <x v="0"/>
    <x v="0"/>
    <x v="0"/>
    <x v="1"/>
    <s v="22"/>
    <s v="22000"/>
    <s v="Ordinario no inventariable."/>
    <n v="10000"/>
    <n v="0"/>
    <n v="10000"/>
    <n v="0"/>
    <n v="0"/>
    <n v="143.36000000000001"/>
    <n v="143.36000000000001"/>
  </r>
  <r>
    <x v="0"/>
    <x v="0"/>
    <x v="0"/>
    <x v="1"/>
    <s v="22"/>
    <s v="22001"/>
    <s v="Prensa, revistas, libros y otras publicaciones."/>
    <n v="2000"/>
    <n v="0"/>
    <n v="2000"/>
    <n v="56.89"/>
    <n v="56.89"/>
    <n v="56.89"/>
    <n v="0"/>
  </r>
  <r>
    <x v="0"/>
    <x v="0"/>
    <x v="0"/>
    <x v="1"/>
    <s v="22"/>
    <s v="22002"/>
    <s v="Material informático no inventariable."/>
    <n v="4000"/>
    <n v="0"/>
    <n v="4000"/>
    <n v="247.68"/>
    <n v="247.68"/>
    <n v="247.68"/>
    <n v="247.68"/>
  </r>
  <r>
    <x v="0"/>
    <x v="0"/>
    <x v="0"/>
    <x v="1"/>
    <s v="22"/>
    <s v="22100"/>
    <s v="Energía eléctrica."/>
    <n v="250000"/>
    <n v="25000"/>
    <n v="275000"/>
    <n v="0"/>
    <n v="0"/>
    <n v="56319.78"/>
    <n v="56319.78"/>
  </r>
  <r>
    <x v="0"/>
    <x v="0"/>
    <x v="0"/>
    <x v="1"/>
    <s v="22"/>
    <s v="22101"/>
    <s v="Agua."/>
    <n v="0"/>
    <n v="15000"/>
    <n v="15000"/>
    <n v="0"/>
    <n v="0"/>
    <n v="0"/>
    <n v="0"/>
  </r>
  <r>
    <x v="0"/>
    <x v="0"/>
    <x v="0"/>
    <x v="1"/>
    <s v="22"/>
    <s v="22102"/>
    <s v="Gas."/>
    <n v="26000"/>
    <n v="10000"/>
    <n v="36000"/>
    <n v="0"/>
    <n v="0"/>
    <n v="4229.79"/>
    <n v="2892.27"/>
  </r>
  <r>
    <x v="0"/>
    <x v="0"/>
    <x v="0"/>
    <x v="1"/>
    <s v="22"/>
    <s v="22103"/>
    <s v="Combustibles y carburantes."/>
    <n v="4500"/>
    <n v="0"/>
    <n v="4500"/>
    <n v="376"/>
    <n v="376"/>
    <n v="1092.28"/>
    <n v="716.28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29000"/>
    <n v="30000"/>
    <n v="59000"/>
    <n v="9054.9"/>
    <n v="9054.9"/>
    <n v="26840.959999999999"/>
    <n v="24275.41"/>
  </r>
  <r>
    <x v="0"/>
    <x v="0"/>
    <x v="0"/>
    <x v="1"/>
    <s v="22"/>
    <s v="22200"/>
    <s v="Servicios de Telecomunicaciones."/>
    <n v="30000"/>
    <n v="0"/>
    <n v="30000"/>
    <n v="0"/>
    <n v="2137.54"/>
    <n v="10093.4"/>
    <n v="9010.56"/>
  </r>
  <r>
    <x v="0"/>
    <x v="0"/>
    <x v="0"/>
    <x v="1"/>
    <s v="22"/>
    <s v="22201"/>
    <s v="Postales."/>
    <n v="155000"/>
    <n v="0"/>
    <n v="155000"/>
    <n v="-65000"/>
    <n v="-65000"/>
    <n v="4214.6499999999996"/>
    <n v="4214.6499999999996"/>
  </r>
  <r>
    <x v="0"/>
    <x v="0"/>
    <x v="0"/>
    <x v="1"/>
    <s v="22"/>
    <s v="22203"/>
    <s v="Informáticas."/>
    <n v="12000"/>
    <n v="0"/>
    <n v="12000"/>
    <n v="5710.09"/>
    <n v="5710.09"/>
    <n v="7258.83"/>
    <n v="5592.73"/>
  </r>
  <r>
    <x v="0"/>
    <x v="0"/>
    <x v="0"/>
    <x v="1"/>
    <s v="22"/>
    <s v="223"/>
    <s v="Transportes."/>
    <n v="2000"/>
    <n v="0"/>
    <n v="2000"/>
    <n v="1230"/>
    <n v="1230"/>
    <n v="20"/>
    <n v="0"/>
  </r>
  <r>
    <x v="0"/>
    <x v="0"/>
    <x v="0"/>
    <x v="1"/>
    <s v="22"/>
    <s v="224"/>
    <s v="Primas de seguros."/>
    <n v="48963"/>
    <n v="0"/>
    <n v="48963"/>
    <n v="12438.31"/>
    <n v="11547.92"/>
    <n v="22222.19"/>
    <n v="17278.900000000001"/>
  </r>
  <r>
    <x v="0"/>
    <x v="0"/>
    <x v="0"/>
    <x v="1"/>
    <s v="22"/>
    <s v="22601"/>
    <s v="Atenciones protocolarias y representativas."/>
    <n v="5000"/>
    <n v="0"/>
    <n v="5000"/>
    <n v="144.03"/>
    <n v="144.03"/>
    <n v="144.03"/>
    <n v="0"/>
  </r>
  <r>
    <x v="0"/>
    <x v="0"/>
    <x v="0"/>
    <x v="1"/>
    <s v="22"/>
    <s v="22602"/>
    <s v="Publicidad y propaganda."/>
    <n v="328000"/>
    <n v="0"/>
    <n v="328000"/>
    <n v="52338.9"/>
    <n v="52338.9"/>
    <n v="188338.45"/>
    <n v="177721.63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2500"/>
    <n v="0"/>
    <n v="2500"/>
    <n v="8329.64"/>
    <n v="8329.64"/>
    <n v="8329.64"/>
    <n v="8329.64"/>
  </r>
  <r>
    <x v="0"/>
    <x v="0"/>
    <x v="0"/>
    <x v="1"/>
    <s v="22"/>
    <s v="22699"/>
    <s v="Otros gastos diversos"/>
    <n v="6869"/>
    <n v="0"/>
    <n v="6869"/>
    <n v="3861.93"/>
    <n v="3861.93"/>
    <n v="13796.08"/>
    <n v="12481.51"/>
  </r>
  <r>
    <x v="0"/>
    <x v="0"/>
    <x v="0"/>
    <x v="1"/>
    <s v="22"/>
    <s v="22700"/>
    <s v="Limpieza y aseo."/>
    <n v="126000"/>
    <n v="15000"/>
    <n v="141000"/>
    <n v="744.55"/>
    <n v="744.55"/>
    <n v="52614.96"/>
    <n v="52614.96"/>
  </r>
  <r>
    <x v="0"/>
    <x v="0"/>
    <x v="0"/>
    <x v="1"/>
    <s v="22"/>
    <s v="22701"/>
    <s v="Seguridad."/>
    <n v="162504"/>
    <n v="0"/>
    <n v="162504"/>
    <n v="0"/>
    <n v="0"/>
    <n v="99087.23"/>
    <n v="99087.23"/>
  </r>
  <r>
    <x v="0"/>
    <x v="0"/>
    <x v="0"/>
    <x v="1"/>
    <s v="22"/>
    <s v="22706"/>
    <s v="Estudios y trabajos técnicos."/>
    <n v="0"/>
    <n v="0"/>
    <n v="0"/>
    <n v="1598.95"/>
    <n v="1598.95"/>
    <n v="10277.34"/>
    <n v="10277.34"/>
  </r>
  <r>
    <x v="0"/>
    <x v="0"/>
    <x v="0"/>
    <x v="1"/>
    <s v="22"/>
    <s v="22799"/>
    <s v="Otros trabajos realizados por otras empresas y profes."/>
    <n v="0"/>
    <n v="0"/>
    <n v="0"/>
    <n v="3698.61"/>
    <n v="3698.61"/>
    <n v="6216"/>
    <n v="6216"/>
  </r>
  <r>
    <x v="0"/>
    <x v="0"/>
    <x v="0"/>
    <x v="1"/>
    <s v="23"/>
    <s v="23020"/>
    <s v="Dietas del personal no directivo"/>
    <n v="1000"/>
    <n v="0"/>
    <n v="1000"/>
    <n v="1034.23"/>
    <n v="1034.23"/>
    <n v="1034.23"/>
    <n v="1034.23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10000"/>
    <n v="0"/>
    <n v="10000"/>
    <n v="0"/>
    <n v="0"/>
    <n v="0"/>
    <n v="0"/>
  </r>
  <r>
    <x v="0"/>
    <x v="0"/>
    <x v="0"/>
    <x v="2"/>
    <s v="62"/>
    <s v="625"/>
    <s v="Mobiliario."/>
    <n v="7000"/>
    <n v="0"/>
    <n v="7000"/>
    <n v="0"/>
    <n v="0"/>
    <n v="0"/>
    <n v="0"/>
  </r>
  <r>
    <x v="0"/>
    <x v="0"/>
    <x v="0"/>
    <x v="2"/>
    <s v="62"/>
    <s v="626"/>
    <s v="Equipos para procesos de información."/>
    <n v="12000"/>
    <n v="0"/>
    <n v="12000"/>
    <n v="15915.48"/>
    <n v="15915.48"/>
    <n v="0"/>
    <n v="0"/>
  </r>
  <r>
    <x v="0"/>
    <x v="0"/>
    <x v="0"/>
    <x v="2"/>
    <s v="63"/>
    <s v="632"/>
    <s v="Edificios y otras construcciones."/>
    <n v="15206"/>
    <n v="0"/>
    <n v="15206"/>
    <n v="0"/>
    <n v="0"/>
    <n v="7210.24"/>
    <n v="7210.24"/>
  </r>
  <r>
    <x v="0"/>
    <x v="0"/>
    <x v="0"/>
    <x v="2"/>
    <s v="63"/>
    <s v="633"/>
    <s v="Maquinaria, instalaciones técnicas y utillaje."/>
    <n v="0"/>
    <n v="0"/>
    <n v="0"/>
    <n v="36261"/>
    <n v="36261"/>
    <n v="0"/>
    <n v="0"/>
  </r>
  <r>
    <x v="0"/>
    <x v="0"/>
    <x v="0"/>
    <x v="2"/>
    <s v="63"/>
    <s v="636"/>
    <s v="Equipos para procesos de información."/>
    <n v="0"/>
    <n v="0"/>
    <n v="0"/>
    <n v="5795.01"/>
    <n v="5795.01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08748"/>
    <n v="0"/>
    <n v="108748"/>
    <n v="0"/>
    <n v="0"/>
    <n v="65263.72"/>
    <n v="65263.72"/>
  </r>
  <r>
    <x v="0"/>
    <x v="1"/>
    <x v="1"/>
    <x v="0"/>
    <s v="13"/>
    <s v="13002"/>
    <s v="Otras remuneraciones."/>
    <n v="126454"/>
    <n v="0"/>
    <n v="126454"/>
    <n v="0"/>
    <n v="0"/>
    <n v="82049.45"/>
    <n v="82049.45"/>
  </r>
  <r>
    <x v="0"/>
    <x v="1"/>
    <x v="1"/>
    <x v="0"/>
    <s v="13"/>
    <s v="131"/>
    <s v="Laboral temporal."/>
    <n v="107705"/>
    <n v="0"/>
    <n v="107705"/>
    <n v="0"/>
    <n v="0"/>
    <n v="17798.919999999998"/>
    <n v="17798.919999999998"/>
  </r>
  <r>
    <x v="0"/>
    <x v="1"/>
    <x v="1"/>
    <x v="0"/>
    <s v="15"/>
    <s v="150"/>
    <s v="Productividad."/>
    <n v="0"/>
    <n v="0"/>
    <n v="0"/>
    <n v="290"/>
    <n v="290"/>
    <n v="290"/>
    <n v="290"/>
  </r>
  <r>
    <x v="0"/>
    <x v="1"/>
    <x v="1"/>
    <x v="1"/>
    <s v="20"/>
    <s v="202"/>
    <s v="Arrendamientos de edificios y otras construcciones."/>
    <n v="0"/>
    <n v="0"/>
    <n v="0"/>
    <n v="0"/>
    <n v="0"/>
    <n v="0"/>
    <n v="0"/>
  </r>
  <r>
    <x v="0"/>
    <x v="1"/>
    <x v="1"/>
    <x v="1"/>
    <s v="20"/>
    <s v="203"/>
    <s v="Arrendamientos de maquinaria, instalaciones y utillaje."/>
    <n v="26000"/>
    <n v="0"/>
    <n v="26000"/>
    <n v="10447.74"/>
    <n v="10447.74"/>
    <n v="12997.7"/>
    <n v="9326.5300000000007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4000"/>
    <n v="0"/>
    <n v="4000"/>
    <n v="5390.55"/>
    <n v="5390.55"/>
    <n v="715.52"/>
    <n v="715.52"/>
  </r>
  <r>
    <x v="0"/>
    <x v="1"/>
    <x v="1"/>
    <x v="1"/>
    <s v="21"/>
    <s v="213"/>
    <s v="Reparación de maquinaria, instalaciones técnicas y utillaje."/>
    <n v="76075"/>
    <n v="0"/>
    <n v="76075"/>
    <n v="18216.990000000002"/>
    <n v="18216.990000000002"/>
    <n v="53188.959999999999"/>
    <n v="43783.31"/>
  </r>
  <r>
    <x v="0"/>
    <x v="1"/>
    <x v="1"/>
    <x v="1"/>
    <s v="22"/>
    <s v="22000"/>
    <s v="Ordinario no inventariable."/>
    <n v="6000"/>
    <n v="0"/>
    <n v="6000"/>
    <n v="3630"/>
    <n v="3630"/>
    <n v="1669.8"/>
    <n v="1669.8"/>
  </r>
  <r>
    <x v="0"/>
    <x v="1"/>
    <x v="1"/>
    <x v="1"/>
    <s v="22"/>
    <s v="22001"/>
    <s v="Prensa, revistas, libros y otras publicaciones."/>
    <n v="1000"/>
    <n v="0"/>
    <n v="1000"/>
    <n v="0"/>
    <n v="0"/>
    <n v="0"/>
    <n v="8.24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0"/>
    <n v="0"/>
    <n v="37833.89"/>
    <n v="32573.79"/>
  </r>
  <r>
    <x v="0"/>
    <x v="1"/>
    <x v="1"/>
    <x v="1"/>
    <s v="22"/>
    <s v="22102"/>
    <s v="Gas."/>
    <n v="40000"/>
    <n v="0"/>
    <n v="40000"/>
    <n v="4460.67"/>
    <n v="4460.67"/>
    <n v="14871.88"/>
    <n v="14871.88"/>
  </r>
  <r>
    <x v="0"/>
    <x v="1"/>
    <x v="1"/>
    <x v="1"/>
    <s v="22"/>
    <s v="22199"/>
    <s v="Otros suministros."/>
    <n v="25000"/>
    <n v="0"/>
    <n v="25000"/>
    <n v="4267.99"/>
    <n v="4267.99"/>
    <n v="12920.43"/>
    <n v="10160.42"/>
  </r>
  <r>
    <x v="0"/>
    <x v="1"/>
    <x v="1"/>
    <x v="1"/>
    <s v="22"/>
    <s v="22200"/>
    <s v="Servicios de Telecomunicaciones."/>
    <n v="5000"/>
    <n v="0"/>
    <n v="5000"/>
    <n v="0"/>
    <n v="0"/>
    <n v="1923.25"/>
    <n v="1712.57"/>
  </r>
  <r>
    <x v="0"/>
    <x v="1"/>
    <x v="1"/>
    <x v="1"/>
    <s v="22"/>
    <s v="22203"/>
    <s v="Informáticas."/>
    <n v="300"/>
    <n v="0"/>
    <n v="300"/>
    <n v="229.6"/>
    <n v="229.6"/>
    <n v="208.87"/>
    <n v="208.87"/>
  </r>
  <r>
    <x v="0"/>
    <x v="1"/>
    <x v="1"/>
    <x v="1"/>
    <s v="22"/>
    <s v="223"/>
    <s v="Transportes."/>
    <n v="19000"/>
    <n v="0"/>
    <n v="19000"/>
    <n v="0"/>
    <n v="0"/>
    <n v="1431.04"/>
    <n v="0"/>
  </r>
  <r>
    <x v="0"/>
    <x v="1"/>
    <x v="1"/>
    <x v="1"/>
    <s v="22"/>
    <s v="224"/>
    <s v="Primas de seguros."/>
    <n v="18000"/>
    <n v="0"/>
    <n v="18000"/>
    <n v="0"/>
    <n v="0"/>
    <n v="0"/>
    <n v="0"/>
  </r>
  <r>
    <x v="0"/>
    <x v="1"/>
    <x v="1"/>
    <x v="1"/>
    <s v="22"/>
    <s v="22601"/>
    <s v="Atenciones protocolarias y representativas."/>
    <n v="10000"/>
    <n v="0"/>
    <n v="10000"/>
    <n v="1484.81"/>
    <n v="1484.81"/>
    <n v="1484.81"/>
    <n v="1777.74"/>
  </r>
  <r>
    <x v="0"/>
    <x v="1"/>
    <x v="1"/>
    <x v="1"/>
    <s v="22"/>
    <s v="22602"/>
    <s v="Publicidad y propaganda."/>
    <n v="40000"/>
    <n v="0"/>
    <n v="40000"/>
    <n v="13229.27"/>
    <n v="13229.27"/>
    <n v="10590.58"/>
    <n v="10359.41"/>
  </r>
  <r>
    <x v="0"/>
    <x v="1"/>
    <x v="1"/>
    <x v="1"/>
    <s v="22"/>
    <s v="22604"/>
    <s v="Jurídicos, contenciosos."/>
    <n v="0"/>
    <n v="0"/>
    <n v="0"/>
    <n v="200"/>
    <n v="200"/>
    <n v="200"/>
    <n v="200"/>
  </r>
  <r>
    <x v="0"/>
    <x v="1"/>
    <x v="1"/>
    <x v="1"/>
    <s v="22"/>
    <s v="22606"/>
    <s v="Reuniones, conferencias y cursos."/>
    <n v="35000"/>
    <n v="0"/>
    <n v="35000"/>
    <n v="0"/>
    <n v="0"/>
    <n v="4201.6000000000004"/>
    <n v="4201.6000000000004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73041"/>
    <n v="-80000"/>
    <n v="1293041"/>
    <n v="479630.72"/>
    <n v="479630.72"/>
    <n v="485805.94"/>
    <n v="357834.4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0"/>
    <n v="0"/>
    <n v="0"/>
    <n v="31678.29"/>
    <n v="31678.29"/>
    <n v="36995.56"/>
    <n v="31762.799999999999"/>
  </r>
  <r>
    <x v="0"/>
    <x v="1"/>
    <x v="1"/>
    <x v="1"/>
    <s v="22"/>
    <s v="22700"/>
    <s v="Limpieza y aseo."/>
    <n v="110000"/>
    <n v="0"/>
    <n v="110000"/>
    <n v="10575.4"/>
    <n v="10575.4"/>
    <n v="56525.78"/>
    <n v="56525.78"/>
  </r>
  <r>
    <x v="0"/>
    <x v="1"/>
    <x v="1"/>
    <x v="1"/>
    <s v="22"/>
    <s v="22701"/>
    <s v="Seguridad."/>
    <n v="142830"/>
    <n v="0"/>
    <n v="142830"/>
    <n v="0"/>
    <n v="0"/>
    <n v="82344.990000000005"/>
    <n v="78590.89"/>
  </r>
  <r>
    <x v="0"/>
    <x v="1"/>
    <x v="1"/>
    <x v="1"/>
    <s v="22"/>
    <s v="22706"/>
    <s v="Estudios y trabajos técnicos."/>
    <n v="0"/>
    <n v="0"/>
    <n v="0"/>
    <n v="1994.12"/>
    <n v="1994.12"/>
    <n v="0"/>
    <n v="0"/>
  </r>
  <r>
    <x v="0"/>
    <x v="1"/>
    <x v="1"/>
    <x v="1"/>
    <s v="22"/>
    <s v="22799"/>
    <s v="Otros trabajos realizados por otras empresas y profes."/>
    <n v="556000"/>
    <n v="0"/>
    <n v="556000"/>
    <n v="36062.959999999999"/>
    <n v="36062.959999999999"/>
    <n v="258210.79"/>
    <n v="254291.72"/>
  </r>
  <r>
    <x v="0"/>
    <x v="1"/>
    <x v="1"/>
    <x v="1"/>
    <s v="23"/>
    <s v="23020"/>
    <s v="Dietas del personal no directivo"/>
    <n v="300"/>
    <n v="0"/>
    <n v="300"/>
    <n v="957.56"/>
    <n v="957.56"/>
    <n v="957.56"/>
    <n v="957.56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0"/>
    <n v="0"/>
    <n v="0"/>
    <n v="0"/>
  </r>
  <r>
    <x v="0"/>
    <x v="1"/>
    <x v="1"/>
    <x v="2"/>
    <s v="62"/>
    <s v="626"/>
    <s v="Equipos para procesos de información."/>
    <n v="5000"/>
    <n v="0"/>
    <n v="5000"/>
    <n v="0"/>
    <n v="0"/>
    <n v="0"/>
    <n v="0"/>
  </r>
  <r>
    <x v="0"/>
    <x v="1"/>
    <x v="1"/>
    <x v="2"/>
    <s v="63"/>
    <s v="630"/>
    <s v="Inversión de reposición asociada al funcionamiento operativo"/>
    <n v="0"/>
    <n v="0"/>
    <n v="0"/>
    <n v="2038.85"/>
    <n v="2038.85"/>
    <n v="1854.85"/>
    <n v="1854.85"/>
  </r>
  <r>
    <x v="0"/>
    <x v="1"/>
    <x v="1"/>
    <x v="2"/>
    <s v="63"/>
    <s v="632"/>
    <s v="Edificios y otras construcciones."/>
    <n v="38000"/>
    <n v="0"/>
    <n v="380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65814.12"/>
    <n v="65814.12"/>
    <n v="49296.02"/>
    <n v="7198.45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0824"/>
    <n v="1300"/>
    <n v="12124"/>
    <n v="350"/>
    <n v="350"/>
    <n v="5411.95"/>
    <n v="5411.95"/>
  </r>
  <r>
    <x v="0"/>
    <x v="2"/>
    <x v="2"/>
    <x v="0"/>
    <s v="12"/>
    <s v="12006"/>
    <s v="Trienios."/>
    <n v="3563"/>
    <n v="0"/>
    <n v="3563"/>
    <n v="230"/>
    <n v="230"/>
    <n v="1980.1"/>
    <n v="1980.1"/>
  </r>
  <r>
    <x v="0"/>
    <x v="2"/>
    <x v="2"/>
    <x v="0"/>
    <s v="12"/>
    <s v="12100"/>
    <s v="Complemento de destino."/>
    <n v="6741"/>
    <n v="0"/>
    <n v="6741"/>
    <n v="300"/>
    <n v="300"/>
    <n v="3370.36"/>
    <n v="3370.36"/>
  </r>
  <r>
    <x v="0"/>
    <x v="2"/>
    <x v="2"/>
    <x v="0"/>
    <s v="12"/>
    <s v="12101"/>
    <s v="Complemento específico."/>
    <n v="13339"/>
    <n v="0"/>
    <n v="13339"/>
    <n v="250"/>
    <n v="250"/>
    <n v="6670.58"/>
    <n v="6670.58"/>
  </r>
  <r>
    <x v="0"/>
    <x v="2"/>
    <x v="2"/>
    <x v="0"/>
    <s v="12"/>
    <s v="12103"/>
    <s v="Otros complementos."/>
    <n v="1675"/>
    <n v="0"/>
    <n v="1675"/>
    <n v="300"/>
    <n v="300"/>
    <n v="1200.2"/>
    <n v="1200.2"/>
  </r>
  <r>
    <x v="0"/>
    <x v="2"/>
    <x v="2"/>
    <x v="0"/>
    <s v="13"/>
    <s v="13000"/>
    <s v="Retribuciones básicas."/>
    <n v="11369"/>
    <n v="0"/>
    <n v="11369"/>
    <n v="0"/>
    <n v="0"/>
    <n v="0"/>
    <n v="0"/>
  </r>
  <r>
    <x v="0"/>
    <x v="2"/>
    <x v="2"/>
    <x v="0"/>
    <s v="13"/>
    <s v="13002"/>
    <s v="Otras remuneraciones."/>
    <n v="13466"/>
    <n v="0"/>
    <n v="13466"/>
    <n v="0"/>
    <n v="0"/>
    <n v="0"/>
    <n v="0"/>
  </r>
  <r>
    <x v="0"/>
    <x v="2"/>
    <x v="2"/>
    <x v="0"/>
    <s v="13"/>
    <s v="131"/>
    <s v="Laboral temporal."/>
    <n v="32442"/>
    <n v="0"/>
    <n v="32442"/>
    <n v="0"/>
    <n v="0"/>
    <n v="16482.64"/>
    <n v="16482.64"/>
  </r>
  <r>
    <x v="0"/>
    <x v="2"/>
    <x v="2"/>
    <x v="0"/>
    <s v="15"/>
    <s v="150"/>
    <s v="Productividad."/>
    <n v="4425"/>
    <n v="0"/>
    <n v="4425"/>
    <n v="0"/>
    <n v="0"/>
    <n v="0"/>
    <n v="0"/>
  </r>
  <r>
    <x v="0"/>
    <x v="2"/>
    <x v="2"/>
    <x v="1"/>
    <s v="21"/>
    <s v="212"/>
    <s v="Reparación de edificios y otras construcciones."/>
    <n v="0"/>
    <n v="0"/>
    <n v="0"/>
    <n v="26722.51"/>
    <n v="26722.51"/>
    <n v="0"/>
    <n v="0"/>
  </r>
  <r>
    <x v="0"/>
    <x v="2"/>
    <x v="2"/>
    <x v="1"/>
    <s v="22"/>
    <s v="223"/>
    <s v="Transportes."/>
    <n v="30000"/>
    <n v="0"/>
    <n v="30000"/>
    <n v="21371"/>
    <n v="21371"/>
    <n v="26098.400000000001"/>
    <n v="26098.400000000001"/>
  </r>
  <r>
    <x v="0"/>
    <x v="2"/>
    <x v="2"/>
    <x v="1"/>
    <s v="22"/>
    <s v="224"/>
    <s v="Primas de seguros."/>
    <n v="4000"/>
    <n v="0"/>
    <n v="4000"/>
    <n v="648.91999999999996"/>
    <n v="648.91999999999996"/>
    <n v="0"/>
    <n v="0"/>
  </r>
  <r>
    <x v="0"/>
    <x v="2"/>
    <x v="2"/>
    <x v="1"/>
    <s v="22"/>
    <s v="22601"/>
    <s v="Atenciones protocolarias y representativas."/>
    <n v="3000"/>
    <n v="0"/>
    <n v="300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0"/>
    <n v="0"/>
    <n v="0"/>
    <n v="0"/>
  </r>
  <r>
    <x v="0"/>
    <x v="2"/>
    <x v="2"/>
    <x v="1"/>
    <s v="22"/>
    <s v="22609"/>
    <s v="Actividades culturales y deportivas"/>
    <n v="210000"/>
    <n v="0"/>
    <n v="210000"/>
    <n v="86588"/>
    <n v="86588"/>
    <n v="113340.45"/>
    <n v="107140.45"/>
  </r>
  <r>
    <x v="0"/>
    <x v="2"/>
    <x v="2"/>
    <x v="1"/>
    <s v="22"/>
    <s v="22699"/>
    <s v="Otros gastos diversos"/>
    <n v="0"/>
    <n v="0"/>
    <n v="0"/>
    <n v="9908.26"/>
    <n v="9908.26"/>
    <n v="10680.23"/>
    <n v="10680.23"/>
  </r>
  <r>
    <x v="0"/>
    <x v="2"/>
    <x v="2"/>
    <x v="1"/>
    <s v="22"/>
    <s v="22700"/>
    <s v="Limpieza y aseo."/>
    <n v="0"/>
    <n v="0"/>
    <n v="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10043"/>
    <n v="10043"/>
    <n v="0"/>
    <n v="0"/>
  </r>
  <r>
    <x v="0"/>
    <x v="2"/>
    <x v="2"/>
    <x v="1"/>
    <s v="22"/>
    <s v="22799"/>
    <s v="Otros trabajos realizados por otras empresas y profes."/>
    <n v="444000"/>
    <n v="0"/>
    <n v="444000"/>
    <n v="28630.49"/>
    <n v="33986.230000000003"/>
    <n v="165382.06"/>
    <n v="160885.15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4123.41"/>
    <n v="4123.41"/>
    <n v="0"/>
    <n v="0"/>
  </r>
  <r>
    <x v="0"/>
    <x v="2"/>
    <x v="2"/>
    <x v="2"/>
    <s v="63"/>
    <s v="632"/>
    <s v="Edificios y otras construcciones.(reposición)"/>
    <n v="6000"/>
    <n v="0"/>
    <n v="6000"/>
    <n v="26760.54"/>
    <n v="26760.36"/>
    <n v="0"/>
    <n v="0"/>
  </r>
  <r>
    <x v="0"/>
    <x v="2"/>
    <x v="2"/>
    <x v="2"/>
    <s v="63"/>
    <s v="633"/>
    <s v="Maquinaria, instalaciones técnicas y utillaje. Reposición"/>
    <n v="0"/>
    <n v="0"/>
    <n v="0"/>
    <n v="52531.65"/>
    <n v="52531.65"/>
    <n v="3960.68"/>
    <n v="3960.68"/>
  </r>
  <r>
    <x v="0"/>
    <x v="2"/>
    <x v="2"/>
    <x v="2"/>
    <s v="63"/>
    <s v="635"/>
    <s v="Mobiliario."/>
    <n v="0"/>
    <n v="0"/>
    <n v="0"/>
    <n v="4307.6000000000004"/>
    <n v="4307.6000000000004"/>
    <n v="3918.85"/>
    <n v="3918.85"/>
  </r>
  <r>
    <x v="0"/>
    <x v="2"/>
    <x v="2"/>
    <x v="2"/>
    <s v="63"/>
    <s v="636"/>
    <s v="Equipos para procesos de información."/>
    <n v="0"/>
    <n v="0"/>
    <n v="0"/>
    <n v="7800.7"/>
    <n v="7800.7"/>
    <n v="0"/>
    <n v="0"/>
  </r>
  <r>
    <x v="0"/>
    <x v="3"/>
    <x v="3"/>
    <x v="0"/>
    <s v="13"/>
    <s v="13000"/>
    <s v="Retribuciones básicas."/>
    <n v="112780"/>
    <n v="0"/>
    <n v="112780"/>
    <n v="0"/>
    <n v="0"/>
    <n v="59894.6"/>
    <n v="59894.6"/>
  </r>
  <r>
    <x v="0"/>
    <x v="3"/>
    <x v="3"/>
    <x v="0"/>
    <s v="13"/>
    <s v="13002"/>
    <s v="Otras remuneraciones."/>
    <n v="111875"/>
    <n v="0"/>
    <n v="111875"/>
    <n v="0"/>
    <n v="0"/>
    <n v="50884.89"/>
    <n v="50884.89"/>
  </r>
  <r>
    <x v="0"/>
    <x v="3"/>
    <x v="3"/>
    <x v="0"/>
    <s v="13"/>
    <s v="131"/>
    <s v="Laboral temporal."/>
    <n v="72030"/>
    <n v="0"/>
    <n v="72030"/>
    <n v="0"/>
    <n v="0"/>
    <n v="0"/>
    <n v="0"/>
  </r>
  <r>
    <x v="0"/>
    <x v="3"/>
    <x v="3"/>
    <x v="0"/>
    <s v="15"/>
    <s v="150"/>
    <s v="Productividad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3000"/>
    <n v="0"/>
    <n v="3000"/>
    <n v="0"/>
    <n v="0"/>
    <n v="678.05"/>
    <n v="678.05"/>
  </r>
  <r>
    <x v="0"/>
    <x v="3"/>
    <x v="3"/>
    <x v="1"/>
    <s v="20"/>
    <s v="208"/>
    <s v="Arrendamientos de otro inmovilizado material."/>
    <n v="100"/>
    <n v="0"/>
    <n v="100"/>
    <n v="1009.1"/>
    <n v="1009.1"/>
    <n v="1184.75"/>
    <n v="1184.75"/>
  </r>
  <r>
    <x v="0"/>
    <x v="3"/>
    <x v="3"/>
    <x v="1"/>
    <s v="21"/>
    <s v="212"/>
    <s v="Reparación de edificios y otras construcciones."/>
    <n v="2000"/>
    <n v="0"/>
    <n v="2000"/>
    <n v="2359.5"/>
    <n v="2359.5"/>
    <n v="613.15"/>
    <n v="613.15"/>
  </r>
  <r>
    <x v="0"/>
    <x v="3"/>
    <x v="3"/>
    <x v="1"/>
    <s v="21"/>
    <s v="213"/>
    <s v="Reparación de maquinaria, instalaciones técnicas y utillaje."/>
    <n v="63490"/>
    <n v="0"/>
    <n v="63490"/>
    <n v="14788.01"/>
    <n v="14788.01"/>
    <n v="52715.54"/>
    <n v="52715.54"/>
  </r>
  <r>
    <x v="0"/>
    <x v="3"/>
    <x v="3"/>
    <x v="1"/>
    <s v="21"/>
    <s v="216"/>
    <s v="Equipos para procesos de información."/>
    <n v="2000"/>
    <n v="0"/>
    <n v="2000"/>
    <n v="0"/>
    <n v="0"/>
    <n v="0"/>
    <n v="0"/>
  </r>
  <r>
    <x v="0"/>
    <x v="3"/>
    <x v="3"/>
    <x v="1"/>
    <s v="22"/>
    <s v="22000"/>
    <s v="Ordinario no inventariable."/>
    <n v="7000"/>
    <n v="0"/>
    <n v="7000"/>
    <n v="0"/>
    <n v="0"/>
    <n v="538.04"/>
    <n v="538.04"/>
  </r>
  <r>
    <x v="0"/>
    <x v="3"/>
    <x v="3"/>
    <x v="1"/>
    <s v="22"/>
    <s v="22001"/>
    <s v="Prensa, revistas, libros y otras publicaciones."/>
    <n v="4000"/>
    <n v="0"/>
    <n v="4000"/>
    <n v="2437.8000000000002"/>
    <n v="2437.8000000000002"/>
    <n v="7648.51"/>
    <n v="7648.51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0"/>
    <n v="0"/>
    <n v="31083.8"/>
    <n v="29419.59"/>
  </r>
  <r>
    <x v="0"/>
    <x v="3"/>
    <x v="3"/>
    <x v="1"/>
    <s v="22"/>
    <s v="22102"/>
    <s v="Gas."/>
    <n v="35000"/>
    <n v="0"/>
    <n v="35000"/>
    <n v="0"/>
    <n v="0"/>
    <n v="1673.18"/>
    <n v="1673.18"/>
  </r>
  <r>
    <x v="0"/>
    <x v="3"/>
    <x v="3"/>
    <x v="1"/>
    <s v="22"/>
    <s v="22199"/>
    <s v="Otros suministros."/>
    <n v="5000"/>
    <n v="0"/>
    <n v="5000"/>
    <n v="3031.82"/>
    <n v="3031.82"/>
    <n v="5691.83"/>
    <n v="4635.3500000000004"/>
  </r>
  <r>
    <x v="0"/>
    <x v="3"/>
    <x v="3"/>
    <x v="1"/>
    <s v="22"/>
    <s v="22200"/>
    <s v="Servicios de Telecomunicaciones."/>
    <n v="9000"/>
    <n v="0"/>
    <n v="9000"/>
    <n v="0"/>
    <n v="0"/>
    <n v="4447.62"/>
    <n v="3971.32"/>
  </r>
  <r>
    <x v="0"/>
    <x v="3"/>
    <x v="3"/>
    <x v="1"/>
    <s v="22"/>
    <s v="22201"/>
    <s v="Postales."/>
    <n v="2000"/>
    <n v="0"/>
    <n v="2000"/>
    <n v="0"/>
    <n v="0"/>
    <n v="89.89"/>
    <n v="89.89"/>
  </r>
  <r>
    <x v="0"/>
    <x v="3"/>
    <x v="3"/>
    <x v="1"/>
    <s v="22"/>
    <s v="22203"/>
    <s v="Informáticas."/>
    <n v="1200"/>
    <n v="0"/>
    <n v="1200"/>
    <n v="0"/>
    <n v="0"/>
    <n v="231.16"/>
    <n v="231.16"/>
  </r>
  <r>
    <x v="0"/>
    <x v="3"/>
    <x v="3"/>
    <x v="1"/>
    <s v="22"/>
    <s v="223"/>
    <s v="Transportes."/>
    <n v="50000"/>
    <n v="0"/>
    <n v="50000"/>
    <n v="57092.78"/>
    <n v="57092.78"/>
    <n v="51375.56"/>
    <n v="50848.28"/>
  </r>
  <r>
    <x v="0"/>
    <x v="3"/>
    <x v="3"/>
    <x v="1"/>
    <s v="22"/>
    <s v="224"/>
    <s v="Primas de seguros."/>
    <n v="35000"/>
    <n v="0"/>
    <n v="35000"/>
    <n v="1910.24"/>
    <n v="1910.24"/>
    <n v="1910.24"/>
    <n v="1910.24"/>
  </r>
  <r>
    <x v="0"/>
    <x v="3"/>
    <x v="3"/>
    <x v="1"/>
    <s v="22"/>
    <s v="22601"/>
    <s v="Atenciones protocolarias y representativas."/>
    <n v="2000"/>
    <n v="0"/>
    <n v="2000"/>
    <n v="2637.38"/>
    <n v="2637.38"/>
    <n v="2637.38"/>
    <n v="1408.78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25282.26"/>
    <n v="25282.26"/>
    <n v="25282.26"/>
    <n v="25282.26"/>
  </r>
  <r>
    <x v="0"/>
    <x v="3"/>
    <x v="3"/>
    <x v="1"/>
    <s v="22"/>
    <s v="22609"/>
    <s v="Actividades culturales y deportivas"/>
    <n v="125000"/>
    <n v="0"/>
    <n v="125000"/>
    <n v="41718.43"/>
    <n v="41718.43"/>
    <n v="35030.629999999997"/>
    <n v="34030.629999999997"/>
  </r>
  <r>
    <x v="0"/>
    <x v="3"/>
    <x v="3"/>
    <x v="1"/>
    <s v="22"/>
    <s v="22699"/>
    <s v="Otros gastos diversos"/>
    <n v="0"/>
    <n v="0"/>
    <n v="0"/>
    <n v="19530.63"/>
    <n v="19530.63"/>
    <n v="17383.82"/>
    <n v="16618.29"/>
  </r>
  <r>
    <x v="0"/>
    <x v="3"/>
    <x v="3"/>
    <x v="1"/>
    <s v="22"/>
    <s v="22700"/>
    <s v="Limpieza y aseo."/>
    <n v="75000"/>
    <n v="15000"/>
    <n v="90000"/>
    <n v="847"/>
    <n v="847"/>
    <n v="34050.870000000003"/>
    <n v="34050.870000000003"/>
  </r>
  <r>
    <x v="0"/>
    <x v="3"/>
    <x v="3"/>
    <x v="1"/>
    <s v="22"/>
    <s v="22701"/>
    <s v="Seguridad."/>
    <n v="327000"/>
    <n v="0"/>
    <n v="327000"/>
    <n v="0"/>
    <n v="0"/>
    <n v="176907.83"/>
    <n v="176907.83"/>
  </r>
  <r>
    <x v="0"/>
    <x v="3"/>
    <x v="3"/>
    <x v="1"/>
    <s v="22"/>
    <s v="22706"/>
    <s v="Estudios y trabajos técnicos."/>
    <n v="29000"/>
    <n v="0"/>
    <n v="29000"/>
    <n v="9485.49"/>
    <n v="9485.49"/>
    <n v="9368.93"/>
    <n v="9368.93"/>
  </r>
  <r>
    <x v="0"/>
    <x v="3"/>
    <x v="3"/>
    <x v="1"/>
    <s v="22"/>
    <s v="22799"/>
    <s v="Otros trabajos realizados por otras empresas y profes."/>
    <n v="311583"/>
    <n v="30000"/>
    <n v="341583"/>
    <n v="108760.88"/>
    <n v="108760.88"/>
    <n v="242704.43"/>
    <n v="236630"/>
  </r>
  <r>
    <x v="0"/>
    <x v="3"/>
    <x v="3"/>
    <x v="2"/>
    <s v="62"/>
    <s v="623"/>
    <s v="Maquinaria, instalaciones técnicas y utillaje."/>
    <n v="5000"/>
    <n v="0"/>
    <n v="5000"/>
    <n v="0"/>
    <n v="0"/>
    <n v="0"/>
    <n v="0"/>
  </r>
  <r>
    <x v="0"/>
    <x v="3"/>
    <x v="3"/>
    <x v="2"/>
    <s v="62"/>
    <s v="626"/>
    <s v="Equipos para procesos de información."/>
    <n v="5000"/>
    <n v="0"/>
    <n v="5000"/>
    <n v="0"/>
    <n v="0"/>
    <n v="0"/>
    <n v="0"/>
  </r>
  <r>
    <x v="0"/>
    <x v="3"/>
    <x v="3"/>
    <x v="2"/>
    <s v="63"/>
    <s v="632"/>
    <s v="Edificios y otras construcciones."/>
    <n v="10000"/>
    <n v="0"/>
    <n v="10000"/>
    <n v="14499.14"/>
    <n v="14499.14"/>
    <n v="0"/>
    <n v="0"/>
  </r>
  <r>
    <x v="0"/>
    <x v="3"/>
    <x v="3"/>
    <x v="2"/>
    <s v="63"/>
    <s v="633"/>
    <s v="Maquinaria, instalaciones técnicas y utillaje. Reposición"/>
    <n v="0"/>
    <n v="0"/>
    <n v="0"/>
    <n v="41744.81"/>
    <n v="41744.81"/>
    <n v="5367.43"/>
    <n v="5367.43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10416.67"/>
    <n v="10416.67"/>
    <n v="10416.67"/>
    <n v="10416.67"/>
  </r>
  <r>
    <x v="0"/>
    <x v="4"/>
    <x v="4"/>
    <x v="0"/>
    <s v="13"/>
    <s v="13000"/>
    <s v="Retribuciones básicas."/>
    <n v="105076"/>
    <n v="0"/>
    <n v="105076"/>
    <n v="0"/>
    <n v="0"/>
    <n v="68988.399999999994"/>
    <n v="68988.399999999994"/>
  </r>
  <r>
    <x v="0"/>
    <x v="4"/>
    <x v="4"/>
    <x v="0"/>
    <s v="13"/>
    <s v="13002"/>
    <s v="Otras remuneraciones."/>
    <n v="100780"/>
    <n v="0"/>
    <n v="100780"/>
    <n v="0"/>
    <n v="0"/>
    <n v="61915.34"/>
    <n v="61915.34"/>
  </r>
  <r>
    <x v="0"/>
    <x v="4"/>
    <x v="4"/>
    <x v="0"/>
    <s v="13"/>
    <s v="131"/>
    <s v="Laboral temporal."/>
    <n v="61181"/>
    <n v="0"/>
    <n v="61181"/>
    <n v="0"/>
    <n v="0"/>
    <n v="0"/>
    <n v="0"/>
  </r>
  <r>
    <x v="0"/>
    <x v="4"/>
    <x v="4"/>
    <x v="0"/>
    <s v="15"/>
    <s v="150"/>
    <s v="Productividad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15000"/>
    <n v="0"/>
    <n v="15000"/>
    <n v="32516.3"/>
    <n v="32516.3"/>
    <n v="13098.43"/>
    <n v="13098.43"/>
  </r>
  <r>
    <x v="0"/>
    <x v="4"/>
    <x v="4"/>
    <x v="1"/>
    <s v="21"/>
    <s v="213"/>
    <s v="Reparación de maquinaria, instalaciones técnicas y utillaje."/>
    <n v="76927"/>
    <n v="0"/>
    <n v="76927"/>
    <n v="4771.3"/>
    <n v="4771.3"/>
    <n v="50587.81"/>
    <n v="49886.05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0"/>
    <n v="0"/>
    <n v="45.57"/>
    <n v="45.57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0"/>
    <n v="0"/>
    <n v="37974.22"/>
    <n v="37974.22"/>
  </r>
  <r>
    <x v="0"/>
    <x v="4"/>
    <x v="4"/>
    <x v="1"/>
    <s v="22"/>
    <s v="22102"/>
    <s v="Gas."/>
    <n v="45000"/>
    <n v="0"/>
    <n v="45000"/>
    <n v="0"/>
    <n v="0"/>
    <n v="6693.1"/>
    <n v="6693.1"/>
  </r>
  <r>
    <x v="0"/>
    <x v="4"/>
    <x v="4"/>
    <x v="1"/>
    <s v="22"/>
    <s v="22199"/>
    <s v="Otros suministros."/>
    <n v="4000"/>
    <n v="0"/>
    <n v="4000"/>
    <n v="385.07"/>
    <n v="385.07"/>
    <n v="5103.1400000000003"/>
    <n v="4923.55"/>
  </r>
  <r>
    <x v="0"/>
    <x v="4"/>
    <x v="4"/>
    <x v="1"/>
    <s v="22"/>
    <s v="22200"/>
    <s v="Servicios de Telecomunicaciones."/>
    <n v="15000"/>
    <n v="0"/>
    <n v="15000"/>
    <n v="0"/>
    <n v="0"/>
    <n v="10075.1"/>
    <n v="8635.7999999999993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2964.76"/>
    <n v="2964.76"/>
    <n v="6002.22"/>
    <n v="6002.22"/>
  </r>
  <r>
    <x v="0"/>
    <x v="4"/>
    <x v="4"/>
    <x v="1"/>
    <s v="22"/>
    <s v="223"/>
    <s v="Transportes."/>
    <n v="1000"/>
    <n v="0"/>
    <n v="1000"/>
    <n v="150"/>
    <n v="150"/>
    <n v="142.91"/>
    <n v="142.91"/>
  </r>
  <r>
    <x v="0"/>
    <x v="4"/>
    <x v="4"/>
    <x v="1"/>
    <s v="22"/>
    <s v="224"/>
    <s v="Primas de seguros."/>
    <n v="24000"/>
    <n v="0"/>
    <n v="24000"/>
    <n v="320"/>
    <n v="320"/>
    <n v="0"/>
    <n v="0"/>
  </r>
  <r>
    <x v="0"/>
    <x v="4"/>
    <x v="4"/>
    <x v="1"/>
    <s v="22"/>
    <s v="22601"/>
    <s v="Atenciones protocolarias y representativas."/>
    <n v="1000"/>
    <n v="0"/>
    <n v="1000"/>
    <n v="0"/>
    <n v="0"/>
    <n v="0"/>
    <n v="0"/>
  </r>
  <r>
    <x v="0"/>
    <x v="4"/>
    <x v="4"/>
    <x v="1"/>
    <s v="22"/>
    <s v="22602"/>
    <s v="Publicidad y propaganda."/>
    <n v="15000"/>
    <n v="0"/>
    <n v="15000"/>
    <n v="515.70000000000005"/>
    <n v="515.70000000000005"/>
    <n v="469.16"/>
    <n v="469.16"/>
  </r>
  <r>
    <x v="0"/>
    <x v="4"/>
    <x v="4"/>
    <x v="1"/>
    <s v="22"/>
    <s v="22606"/>
    <s v="Reuniones, conferencias y cursos."/>
    <n v="0"/>
    <n v="0"/>
    <n v="0"/>
    <n v="350"/>
    <n v="350"/>
    <n v="555.88"/>
    <n v="555.88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26516"/>
    <n v="52652"/>
    <n v="35031.599999999999"/>
    <n v="35031.599999999999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1911.8"/>
    <n v="1911.8"/>
    <n v="0"/>
    <n v="0"/>
  </r>
  <r>
    <x v="0"/>
    <x v="4"/>
    <x v="4"/>
    <x v="1"/>
    <s v="22"/>
    <s v="22700"/>
    <s v="Limpieza y aseo."/>
    <n v="108000"/>
    <n v="0"/>
    <n v="108000"/>
    <n v="0"/>
    <n v="0"/>
    <n v="59390.53"/>
    <n v="59390.53"/>
  </r>
  <r>
    <x v="0"/>
    <x v="4"/>
    <x v="4"/>
    <x v="1"/>
    <s v="22"/>
    <s v="22701"/>
    <s v="Seguridad."/>
    <n v="308003"/>
    <n v="0"/>
    <n v="308003"/>
    <n v="0"/>
    <n v="0"/>
    <n v="162397.65"/>
    <n v="162397.65"/>
  </r>
  <r>
    <x v="0"/>
    <x v="4"/>
    <x v="4"/>
    <x v="1"/>
    <s v="22"/>
    <s v="22799"/>
    <s v="Otros trabajos realizados por otras empresas y profes."/>
    <n v="513000"/>
    <n v="0"/>
    <n v="513000"/>
    <n v="2893.46"/>
    <n v="-1299.8800000000001"/>
    <n v="215243.23"/>
    <n v="214988.39"/>
  </r>
  <r>
    <x v="0"/>
    <x v="4"/>
    <x v="4"/>
    <x v="1"/>
    <s v="23"/>
    <s v="23020"/>
    <s v="Dietas del personal no directivo"/>
    <n v="300"/>
    <n v="0"/>
    <n v="300"/>
    <n v="561.75"/>
    <n v="561.75"/>
    <n v="561.75"/>
    <n v="561.75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3000"/>
    <n v="0"/>
    <n v="3000"/>
    <n v="580.5"/>
    <n v="580.5"/>
    <n v="0"/>
    <n v="0"/>
  </r>
  <r>
    <x v="0"/>
    <x v="4"/>
    <x v="4"/>
    <x v="2"/>
    <s v="62"/>
    <s v="626"/>
    <s v="Equipos para procesos de información."/>
    <n v="5000"/>
    <n v="0"/>
    <n v="5000"/>
    <n v="0"/>
    <n v="0"/>
    <n v="0"/>
    <n v="0"/>
  </r>
  <r>
    <x v="0"/>
    <x v="4"/>
    <x v="4"/>
    <x v="2"/>
    <s v="63"/>
    <s v="632"/>
    <s v="Edificios y otras construcciones."/>
    <n v="8000"/>
    <n v="0"/>
    <n v="8000"/>
    <n v="10923.76"/>
    <n v="10923.76"/>
    <n v="9937.91"/>
    <n v="9937.91"/>
  </r>
  <r>
    <x v="0"/>
    <x v="4"/>
    <x v="4"/>
    <x v="2"/>
    <s v="63"/>
    <s v="633"/>
    <s v="Maquinaria, instalaciones técnicas y utillaje. Reposición"/>
    <n v="0"/>
    <n v="0"/>
    <n v="0"/>
    <n v="31009.200000000001"/>
    <n v="31009.200000000001"/>
    <n v="247.68"/>
    <n v="247.68"/>
  </r>
  <r>
    <x v="0"/>
    <x v="4"/>
    <x v="4"/>
    <x v="2"/>
    <s v="63"/>
    <s v="636"/>
    <s v="Equipos para procesos de información."/>
    <n v="0"/>
    <n v="0"/>
    <n v="0"/>
    <n v="12634.78"/>
    <n v="12634.78"/>
    <n v="763.96"/>
    <n v="763.96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10824"/>
    <n v="0"/>
    <n v="10824"/>
    <n v="0"/>
    <n v="0"/>
    <n v="0"/>
    <n v="0"/>
  </r>
  <r>
    <x v="0"/>
    <x v="5"/>
    <x v="5"/>
    <x v="0"/>
    <s v="12"/>
    <s v="12004"/>
    <s v="Sueldos del Grupo C2."/>
    <n v="9175"/>
    <n v="0"/>
    <n v="9175"/>
    <n v="0"/>
    <n v="0"/>
    <n v="4587.28"/>
    <n v="4587.28"/>
  </r>
  <r>
    <x v="0"/>
    <x v="5"/>
    <x v="5"/>
    <x v="0"/>
    <s v="12"/>
    <s v="12006"/>
    <s v="Trienios."/>
    <n v="824"/>
    <n v="0"/>
    <n v="824"/>
    <n v="0"/>
    <n v="0"/>
    <n v="549.12"/>
    <n v="549.12"/>
  </r>
  <r>
    <x v="0"/>
    <x v="5"/>
    <x v="5"/>
    <x v="0"/>
    <s v="12"/>
    <s v="12100"/>
    <s v="Complemento de destino."/>
    <n v="11417"/>
    <n v="0"/>
    <n v="11417"/>
    <n v="0"/>
    <n v="0"/>
    <n v="2338.14"/>
    <n v="2338.14"/>
  </r>
  <r>
    <x v="0"/>
    <x v="5"/>
    <x v="5"/>
    <x v="0"/>
    <s v="12"/>
    <s v="12101"/>
    <s v="Complemento específico."/>
    <n v="24650"/>
    <n v="0"/>
    <n v="24650"/>
    <n v="0"/>
    <n v="0"/>
    <n v="5656.35"/>
    <n v="5656.35"/>
  </r>
  <r>
    <x v="0"/>
    <x v="5"/>
    <x v="5"/>
    <x v="0"/>
    <s v="12"/>
    <s v="12103"/>
    <s v="Otros complementos."/>
    <n v="888"/>
    <n v="0"/>
    <n v="888"/>
    <n v="0"/>
    <n v="0"/>
    <n v="867.32"/>
    <n v="867.32"/>
  </r>
  <r>
    <x v="0"/>
    <x v="5"/>
    <x v="5"/>
    <x v="0"/>
    <s v="13"/>
    <s v="13000"/>
    <s v="Retribuciones básicas."/>
    <n v="39362"/>
    <n v="5500"/>
    <n v="44862"/>
    <n v="5500"/>
    <n v="5500"/>
    <n v="26186.92"/>
    <n v="26186.92"/>
  </r>
  <r>
    <x v="0"/>
    <x v="5"/>
    <x v="5"/>
    <x v="0"/>
    <s v="13"/>
    <s v="13002"/>
    <s v="Otras remuneraciones."/>
    <n v="52346"/>
    <n v="0"/>
    <n v="52346"/>
    <n v="1000"/>
    <n v="1000"/>
    <n v="26547.66"/>
    <n v="26547.66"/>
  </r>
  <r>
    <x v="0"/>
    <x v="5"/>
    <x v="5"/>
    <x v="0"/>
    <s v="13"/>
    <s v="131"/>
    <s v="Laboral temporal."/>
    <n v="40212"/>
    <n v="0"/>
    <n v="40212"/>
    <n v="0"/>
    <n v="0"/>
    <n v="0"/>
    <n v="0"/>
  </r>
  <r>
    <x v="0"/>
    <x v="5"/>
    <x v="5"/>
    <x v="0"/>
    <s v="15"/>
    <s v="150"/>
    <s v="Productividad."/>
    <n v="2360"/>
    <n v="2000"/>
    <n v="4360"/>
    <n v="2000"/>
    <n v="2000"/>
    <n v="2000"/>
    <n v="2000"/>
  </r>
  <r>
    <x v="0"/>
    <x v="5"/>
    <x v="5"/>
    <x v="1"/>
    <s v="20"/>
    <s v="203"/>
    <s v="Arrendamientos de maquinaria, instalaciones y utillaje."/>
    <n v="246000"/>
    <n v="0"/>
    <n v="246000"/>
    <n v="106807.26"/>
    <n v="158246.79"/>
    <n v="156740.71"/>
    <n v="156740.71"/>
  </r>
  <r>
    <x v="0"/>
    <x v="5"/>
    <x v="5"/>
    <x v="1"/>
    <s v="20"/>
    <s v="205"/>
    <s v="Arrendamientos de mobiliario y enseres."/>
    <n v="0"/>
    <n v="0"/>
    <n v="0"/>
    <n v="1512.5"/>
    <n v="1512.5"/>
    <n v="3027.2"/>
    <n v="3027.2"/>
  </r>
  <r>
    <x v="0"/>
    <x v="5"/>
    <x v="5"/>
    <x v="1"/>
    <s v="20"/>
    <s v="208"/>
    <s v="Arrendamientos de otro inmovilizado material."/>
    <n v="0"/>
    <n v="0"/>
    <n v="0"/>
    <n v="0"/>
    <n v="0"/>
    <n v="748.54"/>
    <n v="748.54"/>
  </r>
  <r>
    <x v="0"/>
    <x v="5"/>
    <x v="5"/>
    <x v="1"/>
    <s v="22"/>
    <s v="22199"/>
    <s v="Otros suministros."/>
    <n v="6000"/>
    <n v="0"/>
    <n v="6000"/>
    <n v="11055"/>
    <n v="11055"/>
    <n v="655.59"/>
    <n v="655.59"/>
  </r>
  <r>
    <x v="0"/>
    <x v="5"/>
    <x v="5"/>
    <x v="1"/>
    <s v="22"/>
    <s v="22203"/>
    <s v="Informáticas."/>
    <n v="0"/>
    <n v="0"/>
    <n v="0"/>
    <n v="0"/>
    <n v="0"/>
    <n v="6041.19"/>
    <n v="6041.19"/>
  </r>
  <r>
    <x v="0"/>
    <x v="5"/>
    <x v="5"/>
    <x v="1"/>
    <s v="22"/>
    <s v="223"/>
    <s v="Transportes."/>
    <n v="4000"/>
    <n v="-3200"/>
    <n v="800"/>
    <n v="1324.95"/>
    <n v="1324.95"/>
    <n v="660.48"/>
    <n v="660.48"/>
  </r>
  <r>
    <x v="0"/>
    <x v="5"/>
    <x v="5"/>
    <x v="1"/>
    <s v="22"/>
    <s v="224"/>
    <s v="Primas de seguros."/>
    <n v="4000"/>
    <n v="-3500"/>
    <n v="5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302.85000000000002"/>
    <n v="302.85000000000002"/>
    <n v="302.85000000000002"/>
    <n v="302.85000000000002"/>
  </r>
  <r>
    <x v="0"/>
    <x v="5"/>
    <x v="5"/>
    <x v="1"/>
    <s v="22"/>
    <s v="22602"/>
    <s v="Publicidad y propaganda."/>
    <n v="20000"/>
    <n v="-9000"/>
    <n v="11000"/>
    <n v="5449.85"/>
    <n v="5449.85"/>
    <n v="6251.51"/>
    <n v="6251.51"/>
  </r>
  <r>
    <x v="0"/>
    <x v="5"/>
    <x v="5"/>
    <x v="1"/>
    <s v="22"/>
    <s v="22606"/>
    <s v="Reuniones, conferencias y cursos."/>
    <n v="6000"/>
    <n v="0"/>
    <n v="6000"/>
    <n v="1500"/>
    <n v="1500"/>
    <n v="1500"/>
    <n v="1500"/>
  </r>
  <r>
    <x v="0"/>
    <x v="5"/>
    <x v="5"/>
    <x v="1"/>
    <s v="22"/>
    <s v="22609"/>
    <s v="Actividades culturales y deportivas"/>
    <n v="1305100"/>
    <n v="0"/>
    <n v="1305100"/>
    <n v="480068.29"/>
    <n v="538401.89"/>
    <n v="779886.3"/>
    <n v="779654.3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25000"/>
    <n v="0"/>
    <n v="25000"/>
    <n v="63162.18"/>
    <n v="63162.18"/>
    <n v="46957.98"/>
    <n v="46957.98"/>
  </r>
  <r>
    <x v="0"/>
    <x v="5"/>
    <x v="5"/>
    <x v="1"/>
    <s v="22"/>
    <s v="22700"/>
    <s v="Limpieza y aseo."/>
    <n v="0"/>
    <n v="0"/>
    <n v="0"/>
    <n v="15216.6"/>
    <n v="15216.6"/>
    <n v="11575.95"/>
    <n v="11575.95"/>
  </r>
  <r>
    <x v="0"/>
    <x v="5"/>
    <x v="5"/>
    <x v="1"/>
    <s v="22"/>
    <s v="22701"/>
    <s v="Seguridad."/>
    <n v="0"/>
    <n v="0"/>
    <n v="0"/>
    <n v="15778.4"/>
    <n v="15778.4"/>
    <n v="13585.66"/>
    <n v="13585.66"/>
  </r>
  <r>
    <x v="0"/>
    <x v="5"/>
    <x v="5"/>
    <x v="1"/>
    <s v="22"/>
    <s v="22706"/>
    <s v="Estudios y trabajos técnicos."/>
    <n v="0"/>
    <n v="0"/>
    <n v="0"/>
    <n v="0"/>
    <n v="0"/>
    <n v="0"/>
    <n v="0"/>
  </r>
  <r>
    <x v="0"/>
    <x v="5"/>
    <x v="5"/>
    <x v="1"/>
    <s v="22"/>
    <s v="22799"/>
    <s v="Otros trabajos realizados por otras empresas y profes."/>
    <n v="508000"/>
    <n v="42000"/>
    <n v="550000"/>
    <n v="4045.44"/>
    <n v="109044.89"/>
    <n v="150199.46"/>
    <n v="141364.84"/>
  </r>
  <r>
    <x v="0"/>
    <x v="5"/>
    <x v="5"/>
    <x v="5"/>
    <s v="47"/>
    <s v="479"/>
    <s v="Otras subvenciones a Empresas privadas."/>
    <n v="0"/>
    <n v="0"/>
    <n v="0"/>
    <n v="0"/>
    <n v="0"/>
    <n v="0"/>
    <n v="0"/>
  </r>
  <r>
    <x v="0"/>
    <x v="5"/>
    <x v="5"/>
    <x v="5"/>
    <s v="48"/>
    <s v="481"/>
    <s v="Premios, becas, etc."/>
    <n v="16000"/>
    <n v="0"/>
    <n v="16000"/>
    <n v="2380"/>
    <n v="2380"/>
    <n v="2380"/>
    <n v="2380"/>
  </r>
  <r>
    <x v="0"/>
    <x v="5"/>
    <x v="5"/>
    <x v="5"/>
    <s v="48"/>
    <s v="489"/>
    <s v="Otras transf. a Familias e Instituciones sin fines de lucro."/>
    <n v="241000"/>
    <n v="-40000"/>
    <n v="201000"/>
    <n v="114000"/>
    <n v="114000"/>
    <n v="103000"/>
    <n v="103000"/>
  </r>
  <r>
    <x v="0"/>
    <x v="5"/>
    <x v="5"/>
    <x v="2"/>
    <s v="62"/>
    <s v="623"/>
    <s v="Maquinaria, instalaciones técnicas y utillaje."/>
    <n v="15000"/>
    <n v="0"/>
    <n v="15000"/>
    <n v="814.33"/>
    <n v="814.33"/>
    <n v="740.84"/>
    <n v="740.84"/>
  </r>
  <r>
    <x v="0"/>
    <x v="5"/>
    <x v="5"/>
    <x v="2"/>
    <s v="62"/>
    <s v="629"/>
    <s v="Otras inv nuevas asoc al funcionam operativo de los serv"/>
    <n v="0"/>
    <n v="0"/>
    <n v="0"/>
    <n v="0"/>
    <n v="0"/>
    <n v="13209.6"/>
    <n v="13209.6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3"/>
    <s v="Maquinaria, instalaciones técnicas y utillaje. Reposición"/>
    <n v="0"/>
    <n v="0"/>
    <n v="0"/>
    <n v="4235"/>
    <n v="4235"/>
    <n v="8347.3700000000008"/>
    <n v="8347.3700000000008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0824"/>
    <n v="0"/>
    <n v="10824"/>
    <n v="0"/>
    <n v="0"/>
    <n v="5411.95"/>
    <n v="5411.95"/>
  </r>
  <r>
    <x v="0"/>
    <x v="6"/>
    <x v="6"/>
    <x v="0"/>
    <s v="12"/>
    <s v="12006"/>
    <s v="Trienios."/>
    <n v="3167"/>
    <n v="0"/>
    <n v="3167"/>
    <n v="0"/>
    <n v="0"/>
    <n v="1782.09"/>
    <n v="1782.09"/>
  </r>
  <r>
    <x v="0"/>
    <x v="6"/>
    <x v="6"/>
    <x v="0"/>
    <s v="12"/>
    <s v="12100"/>
    <s v="Complemento de destino."/>
    <n v="6741"/>
    <n v="0"/>
    <n v="6741"/>
    <n v="0"/>
    <n v="0"/>
    <n v="3370.36"/>
    <n v="3370.36"/>
  </r>
  <r>
    <x v="0"/>
    <x v="6"/>
    <x v="6"/>
    <x v="0"/>
    <s v="12"/>
    <s v="12101"/>
    <s v="Complemento específico."/>
    <n v="13339"/>
    <n v="0"/>
    <n v="13339"/>
    <n v="0"/>
    <n v="0"/>
    <n v="6670.58"/>
    <n v="6670.58"/>
  </r>
  <r>
    <x v="0"/>
    <x v="6"/>
    <x v="6"/>
    <x v="0"/>
    <s v="12"/>
    <s v="12103"/>
    <s v="Otros complementos."/>
    <n v="1489"/>
    <n v="0"/>
    <n v="1489"/>
    <n v="0"/>
    <n v="0"/>
    <n v="1107.22"/>
    <n v="1107.22"/>
  </r>
  <r>
    <x v="0"/>
    <x v="6"/>
    <x v="6"/>
    <x v="0"/>
    <s v="13"/>
    <s v="13000"/>
    <s v="Retribuciones básicas."/>
    <n v="87614"/>
    <n v="0"/>
    <n v="87614"/>
    <n v="0"/>
    <n v="0"/>
    <n v="62065.1"/>
    <n v="62065.1"/>
  </r>
  <r>
    <x v="0"/>
    <x v="6"/>
    <x v="6"/>
    <x v="0"/>
    <s v="13"/>
    <s v="13002"/>
    <s v="Otras remuneraciones."/>
    <n v="77575"/>
    <n v="0"/>
    <n v="77575"/>
    <n v="0"/>
    <n v="0"/>
    <n v="42042.91"/>
    <n v="42042.91"/>
  </r>
  <r>
    <x v="0"/>
    <x v="6"/>
    <x v="6"/>
    <x v="0"/>
    <s v="13"/>
    <s v="131"/>
    <s v="Laboral temporal."/>
    <n v="70387"/>
    <n v="0"/>
    <n v="70387"/>
    <n v="0"/>
    <n v="0"/>
    <n v="15071.87"/>
    <n v="15071.87"/>
  </r>
  <r>
    <x v="0"/>
    <x v="6"/>
    <x v="6"/>
    <x v="0"/>
    <s v="15"/>
    <s v="150"/>
    <s v="Productividad."/>
    <n v="225"/>
    <n v="2000"/>
    <n v="2225"/>
    <n v="2000"/>
    <n v="2000"/>
    <n v="2000"/>
    <n v="200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0"/>
    <n v="0"/>
    <n v="0"/>
    <n v="0"/>
    <n v="0"/>
    <n v="0"/>
    <n v="0"/>
  </r>
  <r>
    <x v="0"/>
    <x v="6"/>
    <x v="6"/>
    <x v="1"/>
    <s v="20"/>
    <s v="203"/>
    <s v="Arrendamientos de maquinaria, instalaciones y utillaje."/>
    <n v="0"/>
    <n v="0"/>
    <n v="0"/>
    <n v="48985"/>
    <n v="48985"/>
    <n v="49996.88"/>
    <n v="49996.88"/>
  </r>
  <r>
    <x v="0"/>
    <x v="6"/>
    <x v="6"/>
    <x v="1"/>
    <s v="20"/>
    <s v="205"/>
    <s v="Arrendamientos de mobiliario y enseres."/>
    <n v="0"/>
    <n v="0"/>
    <n v="0"/>
    <n v="987.94"/>
    <n v="987.94"/>
    <n v="987.94"/>
    <n v="987.94"/>
  </r>
  <r>
    <x v="0"/>
    <x v="6"/>
    <x v="6"/>
    <x v="1"/>
    <s v="20"/>
    <s v="208"/>
    <s v="Arrendamientos de otro inmovilizado material."/>
    <n v="130000"/>
    <n v="0"/>
    <n v="130000"/>
    <n v="90863"/>
    <n v="90863"/>
    <n v="90163"/>
    <n v="90163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4681.49"/>
    <n v="4681.49"/>
    <n v="5057.2700000000004"/>
    <n v="5057.2700000000004"/>
  </r>
  <r>
    <x v="0"/>
    <x v="6"/>
    <x v="6"/>
    <x v="1"/>
    <s v="22"/>
    <s v="22001"/>
    <s v="Prensa, revistas, libros y otras publicaciones."/>
    <n v="4000"/>
    <n v="0"/>
    <n v="4000"/>
    <n v="20"/>
    <n v="20"/>
    <n v="440"/>
    <n v="440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8726.1200000000008"/>
    <n v="8726.1200000000008"/>
    <n v="20421.98"/>
    <n v="20421.98"/>
  </r>
  <r>
    <x v="0"/>
    <x v="6"/>
    <x v="6"/>
    <x v="1"/>
    <s v="22"/>
    <s v="22200"/>
    <s v="Servicios de Telecomunicaciones."/>
    <n v="3500"/>
    <n v="0"/>
    <n v="3500"/>
    <n v="0"/>
    <n v="0"/>
    <n v="2047.3"/>
    <n v="1923.5"/>
  </r>
  <r>
    <x v="0"/>
    <x v="6"/>
    <x v="6"/>
    <x v="1"/>
    <s v="22"/>
    <s v="22201"/>
    <s v="Postales."/>
    <n v="4000"/>
    <n v="0"/>
    <n v="4000"/>
    <n v="0"/>
    <n v="0"/>
    <n v="0"/>
    <n v="0"/>
  </r>
  <r>
    <x v="0"/>
    <x v="6"/>
    <x v="6"/>
    <x v="1"/>
    <s v="22"/>
    <s v="22203"/>
    <s v="Informáticas."/>
    <n v="1400"/>
    <n v="0"/>
    <n v="1400"/>
    <n v="4835.34"/>
    <n v="4835.34"/>
    <n v="4835.34"/>
    <n v="4835.34"/>
  </r>
  <r>
    <x v="0"/>
    <x v="6"/>
    <x v="6"/>
    <x v="1"/>
    <s v="22"/>
    <s v="223"/>
    <s v="Transportes."/>
    <n v="14000"/>
    <n v="0"/>
    <n v="14000"/>
    <n v="-8000"/>
    <n v="-8000"/>
    <n v="1340.4"/>
    <n v="1340.4"/>
  </r>
  <r>
    <x v="0"/>
    <x v="6"/>
    <x v="6"/>
    <x v="1"/>
    <s v="22"/>
    <s v="224"/>
    <s v="Primas de seguros."/>
    <n v="0"/>
    <n v="0"/>
    <n v="0"/>
    <n v="2000"/>
    <n v="2000"/>
    <n v="800"/>
    <n v="800"/>
  </r>
  <r>
    <x v="0"/>
    <x v="6"/>
    <x v="6"/>
    <x v="1"/>
    <s v="22"/>
    <s v="22601"/>
    <s v="Atenciones protocolarias y representativas."/>
    <n v="215000"/>
    <n v="0"/>
    <n v="215000"/>
    <n v="58652.52"/>
    <n v="58652.52"/>
    <n v="285873.5"/>
    <n v="285286.05"/>
  </r>
  <r>
    <x v="0"/>
    <x v="6"/>
    <x v="6"/>
    <x v="1"/>
    <s v="22"/>
    <s v="22602"/>
    <s v="Publicidad y propaganda."/>
    <n v="20000"/>
    <n v="0"/>
    <n v="20000"/>
    <n v="28241.77"/>
    <n v="28241.77"/>
    <n v="48031.13"/>
    <n v="48031.13"/>
  </r>
  <r>
    <x v="0"/>
    <x v="6"/>
    <x v="6"/>
    <x v="1"/>
    <s v="22"/>
    <s v="22606"/>
    <s v="Reuniones, conferencias y cursos."/>
    <n v="15000"/>
    <n v="0"/>
    <n v="15000"/>
    <n v="24049.9"/>
    <n v="24049.9"/>
    <n v="5399.9"/>
    <n v="5399.9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0"/>
    <n v="0"/>
    <n v="0"/>
    <n v="24128"/>
    <n v="133028"/>
    <n v="81121.259999999995"/>
    <n v="57643.3"/>
  </r>
  <r>
    <x v="0"/>
    <x v="6"/>
    <x v="6"/>
    <x v="1"/>
    <s v="22"/>
    <s v="22699"/>
    <s v="Otros gastos diversos"/>
    <n v="50000"/>
    <n v="0"/>
    <n v="50000"/>
    <n v="67754.789999999994"/>
    <n v="67754.789999999994"/>
    <n v="50240.78"/>
    <n v="49296.56"/>
  </r>
  <r>
    <x v="0"/>
    <x v="6"/>
    <x v="6"/>
    <x v="1"/>
    <s v="22"/>
    <s v="22700"/>
    <s v="Limpieza y aseo."/>
    <n v="13000"/>
    <n v="0"/>
    <n v="13000"/>
    <n v="7756.8"/>
    <n v="7756.8"/>
    <n v="13940.24"/>
    <n v="13940.24"/>
  </r>
  <r>
    <x v="0"/>
    <x v="6"/>
    <x v="6"/>
    <x v="1"/>
    <s v="22"/>
    <s v="22701"/>
    <s v="Seguridad."/>
    <n v="0"/>
    <n v="0"/>
    <n v="0"/>
    <n v="6897"/>
    <n v="6897"/>
    <n v="6842.39"/>
    <n v="6842.39"/>
  </r>
  <r>
    <x v="0"/>
    <x v="6"/>
    <x v="6"/>
    <x v="1"/>
    <s v="22"/>
    <s v="22706"/>
    <s v="Estudios y trabajos técnicos."/>
    <n v="5000"/>
    <n v="0"/>
    <n v="5000"/>
    <n v="12155"/>
    <n v="12155"/>
    <n v="26935.23"/>
    <n v="26935.23"/>
  </r>
  <r>
    <x v="0"/>
    <x v="6"/>
    <x v="6"/>
    <x v="1"/>
    <s v="22"/>
    <s v="22799"/>
    <s v="Otros trabajos realizados por otras empresas y profes."/>
    <n v="1277830"/>
    <n v="140000"/>
    <n v="1417830"/>
    <n v="386164.79"/>
    <n v="402792.61"/>
    <n v="1309932.95"/>
    <n v="1291843.45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5"/>
    <s v="48"/>
    <s v="481"/>
    <s v="Premios, becas, etc."/>
    <n v="213000"/>
    <n v="0"/>
    <n v="213000"/>
    <n v="156000"/>
    <n v="156000"/>
    <n v="156000"/>
    <n v="148000"/>
  </r>
  <r>
    <x v="0"/>
    <x v="6"/>
    <x v="6"/>
    <x v="2"/>
    <s v="62"/>
    <s v="623"/>
    <s v="Maquinaria, instalaciones técnicas y utillaje."/>
    <n v="1000"/>
    <n v="0"/>
    <n v="1000"/>
    <n v="31503.52"/>
    <n v="31503.52"/>
    <n v="28041.41"/>
    <n v="23274.01"/>
  </r>
  <r>
    <x v="0"/>
    <x v="6"/>
    <x v="6"/>
    <x v="2"/>
    <s v="62"/>
    <s v="625"/>
    <s v="Mobiliario."/>
    <n v="15000"/>
    <n v="10000"/>
    <n v="25000"/>
    <n v="23865.47"/>
    <n v="23865.47"/>
    <n v="7078.5"/>
    <n v="7078.5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0"/>
    <n v="0"/>
    <n v="5376.24"/>
    <n v="5376.24"/>
  </r>
  <r>
    <x v="0"/>
    <x v="6"/>
    <x v="6"/>
    <x v="2"/>
    <s v="64"/>
    <s v="641"/>
    <s v="Gastos en aplicaciones informáticas."/>
    <n v="12000"/>
    <n v="0"/>
    <n v="12000"/>
    <n v="11000"/>
    <n v="11000"/>
    <n v="11000"/>
    <n v="1100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1270.5"/>
    <n v="1270.5"/>
    <n v="0"/>
    <n v="0"/>
  </r>
  <r>
    <x v="0"/>
    <x v="7"/>
    <x v="7"/>
    <x v="1"/>
    <s v="20"/>
    <s v="203"/>
    <s v="Arrendamientos de maquinaria, instalaciones y utillaje."/>
    <n v="91000"/>
    <n v="0"/>
    <n v="91000"/>
    <n v="7502.46"/>
    <n v="55758.46"/>
    <n v="89625.76"/>
    <n v="84785.76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2420"/>
    <n v="2420"/>
    <n v="1825.82"/>
    <n v="1825.82"/>
  </r>
  <r>
    <x v="0"/>
    <x v="7"/>
    <x v="7"/>
    <x v="1"/>
    <s v="22"/>
    <s v="22602"/>
    <s v="Publicidad y propaganda."/>
    <n v="0"/>
    <n v="0"/>
    <n v="0"/>
    <n v="0"/>
    <n v="0"/>
    <n v="0"/>
    <n v="0"/>
  </r>
  <r>
    <x v="0"/>
    <x v="7"/>
    <x v="7"/>
    <x v="1"/>
    <s v="22"/>
    <s v="22609"/>
    <s v="Actividades culturales y deportivas"/>
    <n v="1338900"/>
    <n v="600000"/>
    <n v="1938900"/>
    <n v="983549.95"/>
    <n v="1069307.07"/>
    <n v="1090819.1200000001"/>
    <n v="1014899.12"/>
  </r>
  <r>
    <x v="0"/>
    <x v="7"/>
    <x v="7"/>
    <x v="1"/>
    <s v="22"/>
    <s v="22699"/>
    <s v="Otros gastos diversos"/>
    <n v="500"/>
    <n v="0"/>
    <n v="500"/>
    <n v="79020.31"/>
    <n v="79020.31"/>
    <n v="63075.28"/>
    <n v="40003.410000000003"/>
  </r>
  <r>
    <x v="0"/>
    <x v="7"/>
    <x v="7"/>
    <x v="1"/>
    <s v="22"/>
    <s v="22700"/>
    <s v="Limpieza y aseo."/>
    <n v="0"/>
    <n v="0"/>
    <n v="0"/>
    <n v="0"/>
    <n v="0"/>
    <n v="0"/>
    <n v="0"/>
  </r>
  <r>
    <x v="0"/>
    <x v="7"/>
    <x v="7"/>
    <x v="1"/>
    <s v="22"/>
    <s v="22701"/>
    <s v="Seguridad."/>
    <n v="0"/>
    <n v="0"/>
    <n v="0"/>
    <n v="0"/>
    <n v="0"/>
    <n v="0"/>
    <n v="0"/>
  </r>
  <r>
    <x v="0"/>
    <x v="7"/>
    <x v="7"/>
    <x v="1"/>
    <s v="22"/>
    <s v="22799"/>
    <s v="Otros trabajos realizados por otras empresas y profes."/>
    <n v="111000"/>
    <n v="84700"/>
    <n v="195700"/>
    <n v="32482.45"/>
    <n v="32482.45"/>
    <n v="94253.54"/>
    <n v="94253.54"/>
  </r>
  <r>
    <x v="0"/>
    <x v="7"/>
    <x v="7"/>
    <x v="5"/>
    <s v="47"/>
    <s v="479"/>
    <s v="Otras subvenciones a Empresas privadas."/>
    <n v="86000"/>
    <n v="-86000"/>
    <n v="0"/>
    <n v="0"/>
    <n v="0"/>
    <n v="0"/>
    <n v="0"/>
  </r>
  <r>
    <x v="0"/>
    <x v="7"/>
    <x v="7"/>
    <x v="5"/>
    <s v="48"/>
    <s v="481"/>
    <s v="Premios, becas, etc."/>
    <n v="8000"/>
    <n v="0"/>
    <n v="8000"/>
    <n v="0"/>
    <n v="0"/>
    <n v="0"/>
    <n v="0"/>
  </r>
  <r>
    <x v="0"/>
    <x v="7"/>
    <x v="7"/>
    <x v="5"/>
    <s v="48"/>
    <s v="489"/>
    <s v="Otras transf. a Familias e Instituciones sin fines de lucro.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ECCB1A-630C-42C4-9319-3E1A12FD579B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59765625" style="1" customWidth="1"/>
    <col min="7" max="7" width="11.3984375" style="1" customWidth="1"/>
    <col min="8" max="8" width="10.5" style="1" bestFit="1" customWidth="1"/>
    <col min="9" max="9" width="11.09765625" style="1" bestFit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">
      <c r="E2" s="20" t="s">
        <v>14</v>
      </c>
    </row>
    <row r="3" spans="1:12" s="10" customFormat="1" ht="52" x14ac:dyDescent="0.35">
      <c r="A3" s="23" t="s">
        <v>5</v>
      </c>
      <c r="B3" s="23" t="s">
        <v>6</v>
      </c>
      <c r="C3" s="23" t="s">
        <v>19</v>
      </c>
      <c r="D3" s="23" t="s">
        <v>10</v>
      </c>
      <c r="E3" s="10" t="s">
        <v>13</v>
      </c>
      <c r="F3" s="10" t="s">
        <v>15</v>
      </c>
      <c r="G3" s="10" t="s">
        <v>16</v>
      </c>
      <c r="H3" s="10" t="s">
        <v>85</v>
      </c>
      <c r="I3" s="10" t="s">
        <v>86</v>
      </c>
      <c r="J3" s="10" t="s">
        <v>17</v>
      </c>
      <c r="K3" s="10" t="s">
        <v>18</v>
      </c>
      <c r="L3" s="10" t="s">
        <v>20</v>
      </c>
    </row>
    <row r="4" spans="1:12" x14ac:dyDescent="0.3">
      <c r="A4" s="1" t="s">
        <v>199</v>
      </c>
      <c r="B4" s="1">
        <v>3302</v>
      </c>
      <c r="C4" s="1" t="s">
        <v>93</v>
      </c>
      <c r="D4" s="1" t="s">
        <v>12</v>
      </c>
      <c r="E4" s="21">
        <v>1660057</v>
      </c>
      <c r="F4" s="21">
        <v>-35800</v>
      </c>
      <c r="G4" s="21">
        <v>1624257</v>
      </c>
      <c r="H4" s="21">
        <v>288290.19</v>
      </c>
      <c r="I4" s="21">
        <v>288290.19</v>
      </c>
      <c r="J4" s="21">
        <v>665943.37999999989</v>
      </c>
      <c r="K4" s="21">
        <v>665941.34</v>
      </c>
      <c r="L4" s="22">
        <v>0.40999877482442737</v>
      </c>
    </row>
    <row r="5" spans="1:12" x14ac:dyDescent="0.3">
      <c r="D5" s="1" t="s">
        <v>21</v>
      </c>
      <c r="E5" s="21">
        <v>1503636</v>
      </c>
      <c r="F5" s="21">
        <v>95000</v>
      </c>
      <c r="G5" s="21">
        <v>1598636</v>
      </c>
      <c r="H5" s="21">
        <v>193502.81999999998</v>
      </c>
      <c r="I5" s="21">
        <v>197454.30999999997</v>
      </c>
      <c r="J5" s="21">
        <v>667499.38</v>
      </c>
      <c r="K5" s="21">
        <v>640696.14</v>
      </c>
      <c r="L5" s="22">
        <v>0.41754306796544055</v>
      </c>
    </row>
    <row r="6" spans="1:12" x14ac:dyDescent="0.3">
      <c r="D6" s="1" t="s">
        <v>24</v>
      </c>
      <c r="E6" s="21">
        <v>44206</v>
      </c>
      <c r="F6" s="21">
        <v>0</v>
      </c>
      <c r="G6" s="21">
        <v>44206</v>
      </c>
      <c r="H6" s="21">
        <v>57971.49</v>
      </c>
      <c r="I6" s="21">
        <v>57971.49</v>
      </c>
      <c r="J6" s="21">
        <v>7210.24</v>
      </c>
      <c r="K6" s="21">
        <v>7210.24</v>
      </c>
      <c r="L6" s="22">
        <v>0.16310546079717686</v>
      </c>
    </row>
    <row r="7" spans="1:12" x14ac:dyDescent="0.3">
      <c r="D7" s="1" t="s">
        <v>23</v>
      </c>
      <c r="E7" s="21">
        <v>21500</v>
      </c>
      <c r="F7" s="21">
        <v>0</v>
      </c>
      <c r="G7" s="21">
        <v>21500</v>
      </c>
      <c r="H7" s="21">
        <v>0</v>
      </c>
      <c r="I7" s="21">
        <v>0</v>
      </c>
      <c r="J7" s="21">
        <v>0</v>
      </c>
      <c r="K7" s="21">
        <v>0</v>
      </c>
      <c r="L7" s="22">
        <v>0</v>
      </c>
    </row>
    <row r="8" spans="1:12" x14ac:dyDescent="0.3">
      <c r="C8" s="1" t="s">
        <v>102</v>
      </c>
      <c r="E8" s="21">
        <v>3229399</v>
      </c>
      <c r="F8" s="21">
        <v>59200</v>
      </c>
      <c r="G8" s="21">
        <v>3288599</v>
      </c>
      <c r="H8" s="21">
        <v>539764.5</v>
      </c>
      <c r="I8" s="21">
        <v>543715.99</v>
      </c>
      <c r="J8" s="21">
        <v>1340652.9999999998</v>
      </c>
      <c r="K8" s="21">
        <v>1313847.72</v>
      </c>
      <c r="L8" s="22">
        <v>0.40766691226263824</v>
      </c>
    </row>
    <row r="9" spans="1:12" x14ac:dyDescent="0.3">
      <c r="B9" s="1" t="s">
        <v>103</v>
      </c>
      <c r="E9" s="21">
        <v>3229399</v>
      </c>
      <c r="F9" s="21">
        <v>59200</v>
      </c>
      <c r="G9" s="21">
        <v>3288599</v>
      </c>
      <c r="H9" s="21">
        <v>539764.5</v>
      </c>
      <c r="I9" s="21">
        <v>543715.99</v>
      </c>
      <c r="J9" s="21">
        <v>1340652.9999999998</v>
      </c>
      <c r="K9" s="21">
        <v>1313847.72</v>
      </c>
      <c r="L9" s="22">
        <v>0.40766691226263824</v>
      </c>
    </row>
    <row r="10" spans="1:12" x14ac:dyDescent="0.3">
      <c r="B10" s="1">
        <v>3330</v>
      </c>
      <c r="C10" s="1" t="s">
        <v>94</v>
      </c>
      <c r="D10" s="1" t="s">
        <v>12</v>
      </c>
      <c r="E10" s="21">
        <v>342907</v>
      </c>
      <c r="F10" s="21">
        <v>0</v>
      </c>
      <c r="G10" s="21">
        <v>342907</v>
      </c>
      <c r="H10" s="21">
        <v>290</v>
      </c>
      <c r="I10" s="21">
        <v>290</v>
      </c>
      <c r="J10" s="21">
        <v>165402.08999999997</v>
      </c>
      <c r="K10" s="21">
        <v>165402.08999999997</v>
      </c>
      <c r="L10" s="22">
        <v>0.48235262038978488</v>
      </c>
    </row>
    <row r="11" spans="1:12" x14ac:dyDescent="0.3">
      <c r="D11" s="1" t="s">
        <v>21</v>
      </c>
      <c r="E11" s="21">
        <v>2597846</v>
      </c>
      <c r="F11" s="21">
        <v>-80000</v>
      </c>
      <c r="G11" s="21">
        <v>2517846</v>
      </c>
      <c r="H11" s="21">
        <v>622456.67000000004</v>
      </c>
      <c r="I11" s="21">
        <v>622456.67000000004</v>
      </c>
      <c r="J11" s="21">
        <v>1075078.9500000002</v>
      </c>
      <c r="K11" s="21">
        <v>911532.83000000007</v>
      </c>
      <c r="L11" s="22">
        <v>0.42698360026784804</v>
      </c>
    </row>
    <row r="12" spans="1:12" x14ac:dyDescent="0.3">
      <c r="D12" s="1" t="s">
        <v>24</v>
      </c>
      <c r="E12" s="21">
        <v>45000</v>
      </c>
      <c r="F12" s="21">
        <v>0</v>
      </c>
      <c r="G12" s="21">
        <v>45000</v>
      </c>
      <c r="H12" s="21">
        <v>67852.97</v>
      </c>
      <c r="I12" s="21">
        <v>67852.97</v>
      </c>
      <c r="J12" s="21">
        <v>51150.869999999995</v>
      </c>
      <c r="K12" s="21">
        <v>9053.2999999999993</v>
      </c>
      <c r="L12" s="22">
        <v>1.1366859999999999</v>
      </c>
    </row>
    <row r="13" spans="1:12" x14ac:dyDescent="0.3">
      <c r="C13" s="1" t="s">
        <v>104</v>
      </c>
      <c r="E13" s="21">
        <v>2985753</v>
      </c>
      <c r="F13" s="21">
        <v>-80000</v>
      </c>
      <c r="G13" s="21">
        <v>2905753</v>
      </c>
      <c r="H13" s="21">
        <v>690599.64</v>
      </c>
      <c r="I13" s="21">
        <v>690599.64</v>
      </c>
      <c r="J13" s="21">
        <v>1291631.9100000001</v>
      </c>
      <c r="K13" s="21">
        <v>1085988.22</v>
      </c>
      <c r="L13" s="22">
        <v>0.44450850089460464</v>
      </c>
    </row>
    <row r="14" spans="1:12" x14ac:dyDescent="0.3">
      <c r="B14" s="1" t="s">
        <v>105</v>
      </c>
      <c r="E14" s="21">
        <v>2985753</v>
      </c>
      <c r="F14" s="21">
        <v>-80000</v>
      </c>
      <c r="G14" s="21">
        <v>2905753</v>
      </c>
      <c r="H14" s="21">
        <v>690599.64</v>
      </c>
      <c r="I14" s="21">
        <v>690599.64</v>
      </c>
      <c r="J14" s="21">
        <v>1291631.9100000001</v>
      </c>
      <c r="K14" s="21">
        <v>1085988.22</v>
      </c>
      <c r="L14" s="22">
        <v>0.44450850089460464</v>
      </c>
    </row>
    <row r="15" spans="1:12" x14ac:dyDescent="0.3">
      <c r="B15" s="1">
        <v>3331</v>
      </c>
      <c r="C15" s="1" t="s">
        <v>95</v>
      </c>
      <c r="D15" s="1" t="s">
        <v>12</v>
      </c>
      <c r="E15" s="21">
        <v>97844</v>
      </c>
      <c r="F15" s="21">
        <v>1300</v>
      </c>
      <c r="G15" s="21">
        <v>99144</v>
      </c>
      <c r="H15" s="21">
        <v>1430</v>
      </c>
      <c r="I15" s="21">
        <v>1430</v>
      </c>
      <c r="J15" s="21">
        <v>35115.83</v>
      </c>
      <c r="K15" s="21">
        <v>35115.83</v>
      </c>
      <c r="L15" s="22">
        <v>0.354190167836682</v>
      </c>
    </row>
    <row r="16" spans="1:12" x14ac:dyDescent="0.3">
      <c r="D16" s="1" t="s">
        <v>21</v>
      </c>
      <c r="E16" s="21">
        <v>712000</v>
      </c>
      <c r="F16" s="21">
        <v>0</v>
      </c>
      <c r="G16" s="21">
        <v>712000</v>
      </c>
      <c r="H16" s="21">
        <v>183912.18</v>
      </c>
      <c r="I16" s="21">
        <v>189267.92</v>
      </c>
      <c r="J16" s="21">
        <v>315501.14</v>
      </c>
      <c r="K16" s="21">
        <v>304804.23</v>
      </c>
      <c r="L16" s="22">
        <v>0.44311957865168539</v>
      </c>
    </row>
    <row r="17" spans="2:12" x14ac:dyDescent="0.3">
      <c r="D17" s="1" t="s">
        <v>24</v>
      </c>
      <c r="E17" s="21">
        <v>6000</v>
      </c>
      <c r="F17" s="21">
        <v>0</v>
      </c>
      <c r="G17" s="21">
        <v>6000</v>
      </c>
      <c r="H17" s="21">
        <v>95523.900000000009</v>
      </c>
      <c r="I17" s="21">
        <v>95523.72</v>
      </c>
      <c r="J17" s="21">
        <v>7879.53</v>
      </c>
      <c r="K17" s="21">
        <v>7879.53</v>
      </c>
      <c r="L17" s="22">
        <v>1.3132550000000001</v>
      </c>
    </row>
    <row r="18" spans="2:12" x14ac:dyDescent="0.3">
      <c r="C18" s="1" t="s">
        <v>106</v>
      </c>
      <c r="E18" s="21">
        <v>815844</v>
      </c>
      <c r="F18" s="21">
        <v>1300</v>
      </c>
      <c r="G18" s="21">
        <v>817144</v>
      </c>
      <c r="H18" s="21">
        <v>280866.08</v>
      </c>
      <c r="I18" s="21">
        <v>286221.64</v>
      </c>
      <c r="J18" s="21">
        <v>358496.50000000006</v>
      </c>
      <c r="K18" s="21">
        <v>347799.59</v>
      </c>
      <c r="L18" s="22">
        <v>0.43871887941415461</v>
      </c>
    </row>
    <row r="19" spans="2:12" x14ac:dyDescent="0.3">
      <c r="B19" s="1" t="s">
        <v>107</v>
      </c>
      <c r="E19" s="21">
        <v>815844</v>
      </c>
      <c r="F19" s="21">
        <v>1300</v>
      </c>
      <c r="G19" s="21">
        <v>817144</v>
      </c>
      <c r="H19" s="21">
        <v>280866.08</v>
      </c>
      <c r="I19" s="21">
        <v>286221.64</v>
      </c>
      <c r="J19" s="21">
        <v>358496.50000000006</v>
      </c>
      <c r="K19" s="21">
        <v>347799.59</v>
      </c>
      <c r="L19" s="22">
        <v>0.43871887941415461</v>
      </c>
    </row>
    <row r="20" spans="2:12" x14ac:dyDescent="0.3">
      <c r="B20" s="1">
        <v>3332</v>
      </c>
      <c r="C20" s="1" t="s">
        <v>96</v>
      </c>
      <c r="D20" s="1" t="s">
        <v>12</v>
      </c>
      <c r="E20" s="21">
        <v>296685</v>
      </c>
      <c r="F20" s="21">
        <v>0</v>
      </c>
      <c r="G20" s="21">
        <v>296685</v>
      </c>
      <c r="H20" s="21">
        <v>0</v>
      </c>
      <c r="I20" s="21">
        <v>0</v>
      </c>
      <c r="J20" s="21">
        <v>110779.48999999999</v>
      </c>
      <c r="K20" s="21">
        <v>110779.48999999999</v>
      </c>
      <c r="L20" s="22">
        <v>0.37339093651515914</v>
      </c>
    </row>
    <row r="21" spans="2:12" x14ac:dyDescent="0.3">
      <c r="D21" s="1" t="s">
        <v>21</v>
      </c>
      <c r="E21" s="21">
        <v>1201673</v>
      </c>
      <c r="F21" s="21">
        <v>45000</v>
      </c>
      <c r="G21" s="21">
        <v>1246673</v>
      </c>
      <c r="H21" s="21">
        <v>290891.32</v>
      </c>
      <c r="I21" s="21">
        <v>290891.32</v>
      </c>
      <c r="J21" s="21">
        <v>703247.47</v>
      </c>
      <c r="K21" s="21">
        <v>690454.6399999999</v>
      </c>
      <c r="L21" s="22">
        <v>0.56409938291757344</v>
      </c>
    </row>
    <row r="22" spans="2:12" x14ac:dyDescent="0.3">
      <c r="D22" s="1" t="s">
        <v>25</v>
      </c>
      <c r="E22" s="21">
        <v>10417</v>
      </c>
      <c r="F22" s="21">
        <v>0</v>
      </c>
      <c r="G22" s="21">
        <v>10417</v>
      </c>
      <c r="H22" s="21">
        <v>10416.67</v>
      </c>
      <c r="I22" s="21">
        <v>10416.67</v>
      </c>
      <c r="J22" s="21">
        <v>10416.67</v>
      </c>
      <c r="K22" s="21">
        <v>10416.67</v>
      </c>
      <c r="L22" s="22">
        <v>0.99996832101372757</v>
      </c>
    </row>
    <row r="23" spans="2:12" x14ac:dyDescent="0.3">
      <c r="D23" s="1" t="s">
        <v>24</v>
      </c>
      <c r="E23" s="21">
        <v>20000</v>
      </c>
      <c r="F23" s="21">
        <v>0</v>
      </c>
      <c r="G23" s="21">
        <v>20000</v>
      </c>
      <c r="H23" s="21">
        <v>56243.95</v>
      </c>
      <c r="I23" s="21">
        <v>56243.95</v>
      </c>
      <c r="J23" s="21">
        <v>5367.43</v>
      </c>
      <c r="K23" s="21">
        <v>5367.43</v>
      </c>
      <c r="L23" s="22">
        <v>0.26837150000000004</v>
      </c>
    </row>
    <row r="24" spans="2:12" x14ac:dyDescent="0.3">
      <c r="C24" s="1" t="s">
        <v>108</v>
      </c>
      <c r="E24" s="21">
        <v>1528775</v>
      </c>
      <c r="F24" s="21">
        <v>45000</v>
      </c>
      <c r="G24" s="21">
        <v>1573775</v>
      </c>
      <c r="H24" s="21">
        <v>357551.94</v>
      </c>
      <c r="I24" s="21">
        <v>357551.94</v>
      </c>
      <c r="J24" s="21">
        <v>829811.06</v>
      </c>
      <c r="K24" s="21">
        <v>817018.23</v>
      </c>
      <c r="L24" s="22">
        <v>0.52727426728725524</v>
      </c>
    </row>
    <row r="25" spans="2:12" x14ac:dyDescent="0.3">
      <c r="B25" s="1" t="s">
        <v>109</v>
      </c>
      <c r="E25" s="21">
        <v>1528775</v>
      </c>
      <c r="F25" s="21">
        <v>45000</v>
      </c>
      <c r="G25" s="21">
        <v>1573775</v>
      </c>
      <c r="H25" s="21">
        <v>357551.94</v>
      </c>
      <c r="I25" s="21">
        <v>357551.94</v>
      </c>
      <c r="J25" s="21">
        <v>829811.06</v>
      </c>
      <c r="K25" s="21">
        <v>817018.23</v>
      </c>
      <c r="L25" s="22">
        <v>0.52727426728725524</v>
      </c>
    </row>
    <row r="26" spans="2:12" x14ac:dyDescent="0.3">
      <c r="B26" s="1">
        <v>3333</v>
      </c>
      <c r="C26" s="1" t="s">
        <v>97</v>
      </c>
      <c r="D26" s="1" t="s">
        <v>12</v>
      </c>
      <c r="E26" s="21">
        <v>267037</v>
      </c>
      <c r="F26" s="21">
        <v>0</v>
      </c>
      <c r="G26" s="21">
        <v>267037</v>
      </c>
      <c r="H26" s="21">
        <v>0</v>
      </c>
      <c r="I26" s="21">
        <v>0</v>
      </c>
      <c r="J26" s="21">
        <v>130903.73999999999</v>
      </c>
      <c r="K26" s="21">
        <v>130903.73999999999</v>
      </c>
      <c r="L26" s="22">
        <v>0.49020824829518006</v>
      </c>
    </row>
    <row r="27" spans="2:12" x14ac:dyDescent="0.3">
      <c r="D27" s="1" t="s">
        <v>21</v>
      </c>
      <c r="E27" s="21">
        <v>1408630</v>
      </c>
      <c r="F27" s="21">
        <v>0</v>
      </c>
      <c r="G27" s="21">
        <v>1408630</v>
      </c>
      <c r="H27" s="21">
        <v>73856.140000000014</v>
      </c>
      <c r="I27" s="21">
        <v>95798.8</v>
      </c>
      <c r="J27" s="21">
        <v>603372.30000000005</v>
      </c>
      <c r="K27" s="21">
        <v>600796.81000000006</v>
      </c>
      <c r="L27" s="22">
        <v>0.42833980534277988</v>
      </c>
    </row>
    <row r="28" spans="2:12" x14ac:dyDescent="0.3">
      <c r="D28" s="1" t="s">
        <v>24</v>
      </c>
      <c r="E28" s="21">
        <v>16000</v>
      </c>
      <c r="F28" s="21">
        <v>0</v>
      </c>
      <c r="G28" s="21">
        <v>16000</v>
      </c>
      <c r="H28" s="21">
        <v>55148.24</v>
      </c>
      <c r="I28" s="21">
        <v>55148.24</v>
      </c>
      <c r="J28" s="21">
        <v>10949.55</v>
      </c>
      <c r="K28" s="21">
        <v>10949.55</v>
      </c>
      <c r="L28" s="22">
        <v>0.68434687499999991</v>
      </c>
    </row>
    <row r="29" spans="2:12" x14ac:dyDescent="0.3">
      <c r="C29" s="1" t="s">
        <v>110</v>
      </c>
      <c r="E29" s="21">
        <v>1691667</v>
      </c>
      <c r="F29" s="21">
        <v>0</v>
      </c>
      <c r="G29" s="21">
        <v>1691667</v>
      </c>
      <c r="H29" s="21">
        <v>129004.38</v>
      </c>
      <c r="I29" s="21">
        <v>150947.04</v>
      </c>
      <c r="J29" s="21">
        <v>745225.59000000008</v>
      </c>
      <c r="K29" s="21">
        <v>742650.10000000009</v>
      </c>
      <c r="L29" s="22">
        <v>0.44052735556111228</v>
      </c>
    </row>
    <row r="30" spans="2:12" x14ac:dyDescent="0.3">
      <c r="B30" s="1" t="s">
        <v>111</v>
      </c>
      <c r="E30" s="21">
        <v>1691667</v>
      </c>
      <c r="F30" s="21">
        <v>0</v>
      </c>
      <c r="G30" s="21">
        <v>1691667</v>
      </c>
      <c r="H30" s="21">
        <v>129004.38</v>
      </c>
      <c r="I30" s="21">
        <v>150947.04</v>
      </c>
      <c r="J30" s="21">
        <v>745225.59000000008</v>
      </c>
      <c r="K30" s="21">
        <v>742650.10000000009</v>
      </c>
      <c r="L30" s="22">
        <v>0.44052735556111228</v>
      </c>
    </row>
    <row r="31" spans="2:12" x14ac:dyDescent="0.3">
      <c r="B31" s="1">
        <v>3342</v>
      </c>
      <c r="C31" s="1" t="s">
        <v>98</v>
      </c>
      <c r="D31" s="1" t="s">
        <v>12</v>
      </c>
      <c r="E31" s="21">
        <v>192058</v>
      </c>
      <c r="F31" s="21">
        <v>7500</v>
      </c>
      <c r="G31" s="21">
        <v>199558</v>
      </c>
      <c r="H31" s="21">
        <v>8500</v>
      </c>
      <c r="I31" s="21">
        <v>8500</v>
      </c>
      <c r="J31" s="21">
        <v>68732.789999999994</v>
      </c>
      <c r="K31" s="21">
        <v>68732.789999999994</v>
      </c>
      <c r="L31" s="22">
        <v>0.34442512953627513</v>
      </c>
    </row>
    <row r="32" spans="2:12" x14ac:dyDescent="0.3">
      <c r="D32" s="1" t="s">
        <v>21</v>
      </c>
      <c r="E32" s="21">
        <v>2125100</v>
      </c>
      <c r="F32" s="21">
        <v>26300</v>
      </c>
      <c r="G32" s="21">
        <v>2151400</v>
      </c>
      <c r="H32" s="21">
        <v>706223.32</v>
      </c>
      <c r="I32" s="21">
        <v>920995.90000000014</v>
      </c>
      <c r="J32" s="21">
        <v>1178133.4200000002</v>
      </c>
      <c r="K32" s="21">
        <v>1169066.8</v>
      </c>
      <c r="L32" s="22">
        <v>0.54761244770846895</v>
      </c>
    </row>
    <row r="33" spans="1:12" x14ac:dyDescent="0.3">
      <c r="D33" s="1" t="s">
        <v>22</v>
      </c>
      <c r="E33" s="21">
        <v>257000</v>
      </c>
      <c r="F33" s="21">
        <v>-40000</v>
      </c>
      <c r="G33" s="21">
        <v>217000</v>
      </c>
      <c r="H33" s="21">
        <v>116380</v>
      </c>
      <c r="I33" s="21">
        <v>116380</v>
      </c>
      <c r="J33" s="21">
        <v>105380</v>
      </c>
      <c r="K33" s="21">
        <v>105380</v>
      </c>
      <c r="L33" s="22">
        <v>0.48562211981566822</v>
      </c>
    </row>
    <row r="34" spans="1:12" x14ac:dyDescent="0.3">
      <c r="D34" s="1" t="s">
        <v>24</v>
      </c>
      <c r="E34" s="21">
        <v>25000</v>
      </c>
      <c r="F34" s="21">
        <v>0</v>
      </c>
      <c r="G34" s="21">
        <v>25000</v>
      </c>
      <c r="H34" s="21">
        <v>5049.33</v>
      </c>
      <c r="I34" s="21">
        <v>5049.33</v>
      </c>
      <c r="J34" s="21">
        <v>22297.81</v>
      </c>
      <c r="K34" s="21">
        <v>22297.81</v>
      </c>
      <c r="L34" s="22">
        <v>0.89191240000000005</v>
      </c>
    </row>
    <row r="35" spans="1:12" x14ac:dyDescent="0.3">
      <c r="C35" s="1" t="s">
        <v>112</v>
      </c>
      <c r="E35" s="21">
        <v>2599158</v>
      </c>
      <c r="F35" s="21">
        <v>-6200</v>
      </c>
      <c r="G35" s="21">
        <v>2592958</v>
      </c>
      <c r="H35" s="21">
        <v>836152.64999999991</v>
      </c>
      <c r="I35" s="21">
        <v>1050925.2300000002</v>
      </c>
      <c r="J35" s="21">
        <v>1374544.0200000003</v>
      </c>
      <c r="K35" s="21">
        <v>1365477.4000000001</v>
      </c>
      <c r="L35" s="22">
        <v>0.53010655012537811</v>
      </c>
    </row>
    <row r="36" spans="1:12" x14ac:dyDescent="0.3">
      <c r="B36" s="1" t="s">
        <v>113</v>
      </c>
      <c r="E36" s="21">
        <v>2599158</v>
      </c>
      <c r="F36" s="21">
        <v>-6200</v>
      </c>
      <c r="G36" s="21">
        <v>2592958</v>
      </c>
      <c r="H36" s="21">
        <v>836152.64999999991</v>
      </c>
      <c r="I36" s="21">
        <v>1050925.2300000002</v>
      </c>
      <c r="J36" s="21">
        <v>1374544.0200000003</v>
      </c>
      <c r="K36" s="21">
        <v>1365477.4000000001</v>
      </c>
      <c r="L36" s="22">
        <v>0.53010655012537811</v>
      </c>
    </row>
    <row r="37" spans="1:12" x14ac:dyDescent="0.3">
      <c r="B37" s="1">
        <v>3343</v>
      </c>
      <c r="C37" s="1" t="s">
        <v>99</v>
      </c>
      <c r="D37" s="1" t="s">
        <v>12</v>
      </c>
      <c r="E37" s="21">
        <v>271361</v>
      </c>
      <c r="F37" s="21">
        <v>2000</v>
      </c>
      <c r="G37" s="21">
        <v>273361</v>
      </c>
      <c r="H37" s="21">
        <v>2000</v>
      </c>
      <c r="I37" s="21">
        <v>2000</v>
      </c>
      <c r="J37" s="21">
        <v>139522.08000000002</v>
      </c>
      <c r="K37" s="21">
        <v>139522.08000000002</v>
      </c>
      <c r="L37" s="22">
        <v>0.51039497221622698</v>
      </c>
    </row>
    <row r="38" spans="1:12" x14ac:dyDescent="0.3">
      <c r="D38" s="1" t="s">
        <v>21</v>
      </c>
      <c r="E38" s="21">
        <v>1787730</v>
      </c>
      <c r="F38" s="21">
        <v>140000</v>
      </c>
      <c r="G38" s="21">
        <v>1927730</v>
      </c>
      <c r="H38" s="21">
        <v>768899.46</v>
      </c>
      <c r="I38" s="21">
        <v>894427.27999999991</v>
      </c>
      <c r="J38" s="21">
        <v>2004407.49</v>
      </c>
      <c r="K38" s="21">
        <v>1961184.56</v>
      </c>
      <c r="L38" s="22">
        <v>1.0397760526629767</v>
      </c>
    </row>
    <row r="39" spans="1:12" x14ac:dyDescent="0.3">
      <c r="D39" s="1" t="s">
        <v>22</v>
      </c>
      <c r="E39" s="21">
        <v>213000</v>
      </c>
      <c r="F39" s="21">
        <v>0</v>
      </c>
      <c r="G39" s="21">
        <v>213000</v>
      </c>
      <c r="H39" s="21">
        <v>156000</v>
      </c>
      <c r="I39" s="21">
        <v>156000</v>
      </c>
      <c r="J39" s="21">
        <v>156000</v>
      </c>
      <c r="K39" s="21">
        <v>148000</v>
      </c>
      <c r="L39" s="22">
        <v>0.73239436619718312</v>
      </c>
    </row>
    <row r="40" spans="1:12" x14ac:dyDescent="0.3">
      <c r="D40" s="1" t="s">
        <v>24</v>
      </c>
      <c r="E40" s="21">
        <v>33377</v>
      </c>
      <c r="F40" s="21">
        <v>10000</v>
      </c>
      <c r="G40" s="21">
        <v>43377</v>
      </c>
      <c r="H40" s="21">
        <v>66368.990000000005</v>
      </c>
      <c r="I40" s="21">
        <v>66368.990000000005</v>
      </c>
      <c r="J40" s="21">
        <v>51496.15</v>
      </c>
      <c r="K40" s="21">
        <v>46728.75</v>
      </c>
      <c r="L40" s="22">
        <v>1.1871763837978653</v>
      </c>
    </row>
    <row r="41" spans="1:12" x14ac:dyDescent="0.3">
      <c r="D41" s="1" t="s">
        <v>23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2">
        <v>0</v>
      </c>
    </row>
    <row r="42" spans="1:12" x14ac:dyDescent="0.3">
      <c r="C42" s="1" t="s">
        <v>114</v>
      </c>
      <c r="E42" s="21">
        <v>2305468</v>
      </c>
      <c r="F42" s="21">
        <v>152000</v>
      </c>
      <c r="G42" s="21">
        <v>2457468</v>
      </c>
      <c r="H42" s="21">
        <v>993268.45</v>
      </c>
      <c r="I42" s="21">
        <v>1118796.2699999998</v>
      </c>
      <c r="J42" s="21">
        <v>2351425.7199999997</v>
      </c>
      <c r="K42" s="21">
        <v>2295435.39</v>
      </c>
      <c r="L42" s="22">
        <v>0.95684896812491582</v>
      </c>
    </row>
    <row r="43" spans="1:12" x14ac:dyDescent="0.3">
      <c r="B43" s="1" t="s">
        <v>115</v>
      </c>
      <c r="E43" s="21">
        <v>2305468</v>
      </c>
      <c r="F43" s="21">
        <v>152000</v>
      </c>
      <c r="G43" s="21">
        <v>2457468</v>
      </c>
      <c r="H43" s="21">
        <v>993268.45</v>
      </c>
      <c r="I43" s="21">
        <v>1118796.2699999998</v>
      </c>
      <c r="J43" s="21">
        <v>2351425.7199999997</v>
      </c>
      <c r="K43" s="21">
        <v>2295435.39</v>
      </c>
      <c r="L43" s="22">
        <v>0.95684896812491582</v>
      </c>
    </row>
    <row r="44" spans="1:12" x14ac:dyDescent="0.3">
      <c r="B44" s="1">
        <v>3381</v>
      </c>
      <c r="C44" s="1" t="s">
        <v>100</v>
      </c>
      <c r="D44" s="1" t="s">
        <v>21</v>
      </c>
      <c r="E44" s="21">
        <v>1541900</v>
      </c>
      <c r="F44" s="21">
        <v>684700</v>
      </c>
      <c r="G44" s="21">
        <v>2226600</v>
      </c>
      <c r="H44" s="21">
        <v>1106245.67</v>
      </c>
      <c r="I44" s="21">
        <v>1240258.79</v>
      </c>
      <c r="J44" s="21">
        <v>1339599.5200000003</v>
      </c>
      <c r="K44" s="21">
        <v>1235767.6499999999</v>
      </c>
      <c r="L44" s="22">
        <v>0.6016345639090992</v>
      </c>
    </row>
    <row r="45" spans="1:12" x14ac:dyDescent="0.3">
      <c r="D45" s="1" t="s">
        <v>22</v>
      </c>
      <c r="E45" s="21">
        <v>94000</v>
      </c>
      <c r="F45" s="21">
        <v>-86000</v>
      </c>
      <c r="G45" s="21">
        <v>8000</v>
      </c>
      <c r="H45" s="21">
        <v>0</v>
      </c>
      <c r="I45" s="21">
        <v>0</v>
      </c>
      <c r="J45" s="21">
        <v>0</v>
      </c>
      <c r="K45" s="21">
        <v>0</v>
      </c>
      <c r="L45" s="22">
        <v>0</v>
      </c>
    </row>
    <row r="46" spans="1:12" x14ac:dyDescent="0.3">
      <c r="C46" s="1" t="s">
        <v>116</v>
      </c>
      <c r="E46" s="21">
        <v>1635900</v>
      </c>
      <c r="F46" s="21">
        <v>598700</v>
      </c>
      <c r="G46" s="21">
        <v>2234600</v>
      </c>
      <c r="H46" s="21">
        <v>1106245.67</v>
      </c>
      <c r="I46" s="21">
        <v>1240258.79</v>
      </c>
      <c r="J46" s="21">
        <v>1339599.5200000003</v>
      </c>
      <c r="K46" s="21">
        <v>1235767.6499999999</v>
      </c>
      <c r="L46" s="22">
        <v>0.59948067663116456</v>
      </c>
    </row>
    <row r="47" spans="1:12" x14ac:dyDescent="0.3">
      <c r="B47" s="1" t="s">
        <v>117</v>
      </c>
      <c r="E47" s="21">
        <v>1635900</v>
      </c>
      <c r="F47" s="21">
        <v>598700</v>
      </c>
      <c r="G47" s="21">
        <v>2234600</v>
      </c>
      <c r="H47" s="21">
        <v>1106245.67</v>
      </c>
      <c r="I47" s="21">
        <v>1240258.79</v>
      </c>
      <c r="J47" s="21">
        <v>1339599.5200000003</v>
      </c>
      <c r="K47" s="21">
        <v>1235767.6499999999</v>
      </c>
      <c r="L47" s="22">
        <v>0.59948067663116456</v>
      </c>
    </row>
    <row r="48" spans="1:12" x14ac:dyDescent="0.3">
      <c r="A48" s="1" t="s">
        <v>203</v>
      </c>
      <c r="E48" s="21">
        <v>16791964</v>
      </c>
      <c r="F48" s="21">
        <v>770000</v>
      </c>
      <c r="G48" s="21">
        <v>17561964</v>
      </c>
      <c r="H48" s="21">
        <v>4933453.3100000005</v>
      </c>
      <c r="I48" s="21">
        <v>5439016.54</v>
      </c>
      <c r="J48" s="21">
        <v>9631387.3200000003</v>
      </c>
      <c r="K48" s="21">
        <v>9203984.2999999989</v>
      </c>
      <c r="L48" s="22">
        <v>0.54842313308465962</v>
      </c>
    </row>
    <row r="49" spans="1:12" x14ac:dyDescent="0.3">
      <c r="A49" s="1" t="s">
        <v>11</v>
      </c>
      <c r="E49" s="21">
        <v>16791964</v>
      </c>
      <c r="F49" s="21">
        <v>770000</v>
      </c>
      <c r="G49" s="21">
        <v>17561964</v>
      </c>
      <c r="H49" s="21">
        <v>4933453.3100000005</v>
      </c>
      <c r="I49" s="21">
        <v>5439016.54</v>
      </c>
      <c r="J49" s="21">
        <v>9631387.3200000003</v>
      </c>
      <c r="K49" s="21">
        <v>9203984.2999999989</v>
      </c>
      <c r="L49" s="22">
        <v>0.54842313308465962</v>
      </c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 s="19"/>
      <c r="F52" s="19"/>
      <c r="G52" s="19"/>
      <c r="H52" s="19"/>
      <c r="I52" s="19"/>
      <c r="J52" s="19"/>
      <c r="K52" s="19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7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7"/>
  <sheetViews>
    <sheetView view="pageLayout" topLeftCell="H282" zoomScaleNormal="100" workbookViewId="0">
      <selection activeCell="F2" sqref="F2:N297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15" t="s">
        <v>199</v>
      </c>
      <c r="B2" s="18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5" t="s">
        <v>122</v>
      </c>
      <c r="G2" s="16" t="s">
        <v>42</v>
      </c>
      <c r="H2" s="17">
        <v>64286</v>
      </c>
      <c r="I2" s="17">
        <v>0</v>
      </c>
      <c r="J2" s="17">
        <v>64286</v>
      </c>
      <c r="K2" s="17">
        <v>0</v>
      </c>
      <c r="L2" s="17">
        <v>0</v>
      </c>
      <c r="M2" s="17">
        <v>24107.16</v>
      </c>
      <c r="N2" s="17">
        <v>24107.16</v>
      </c>
    </row>
    <row r="3" spans="1:14" x14ac:dyDescent="0.3">
      <c r="A3" s="15" t="s">
        <v>199</v>
      </c>
      <c r="B3" s="18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5" t="s">
        <v>123</v>
      </c>
      <c r="G3" s="16" t="s">
        <v>58</v>
      </c>
      <c r="H3" s="17">
        <v>7067</v>
      </c>
      <c r="I3" s="17">
        <v>0</v>
      </c>
      <c r="J3" s="17">
        <v>7067</v>
      </c>
      <c r="K3" s="17">
        <v>0</v>
      </c>
      <c r="L3" s="17">
        <v>0</v>
      </c>
      <c r="M3" s="17">
        <v>0</v>
      </c>
      <c r="N3" s="17">
        <v>0</v>
      </c>
    </row>
    <row r="4" spans="1:14" x14ac:dyDescent="0.3">
      <c r="A4" s="15" t="s">
        <v>199</v>
      </c>
      <c r="B4" s="18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5" t="s">
        <v>124</v>
      </c>
      <c r="G4" s="16" t="s">
        <v>26</v>
      </c>
      <c r="H4" s="17">
        <v>21648</v>
      </c>
      <c r="I4" s="17">
        <v>0</v>
      </c>
      <c r="J4" s="17">
        <v>21648</v>
      </c>
      <c r="K4" s="17">
        <v>0</v>
      </c>
      <c r="L4" s="17">
        <v>0</v>
      </c>
      <c r="M4" s="17">
        <v>10823.9</v>
      </c>
      <c r="N4" s="17">
        <v>10823.9</v>
      </c>
    </row>
    <row r="5" spans="1:14" x14ac:dyDescent="0.3">
      <c r="A5" s="15" t="s">
        <v>199</v>
      </c>
      <c r="B5" s="18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5" t="s">
        <v>125</v>
      </c>
      <c r="G5" s="16" t="s">
        <v>44</v>
      </c>
      <c r="H5" s="17">
        <v>36698</v>
      </c>
      <c r="I5" s="17">
        <v>0</v>
      </c>
      <c r="J5" s="17">
        <v>36698</v>
      </c>
      <c r="K5" s="17">
        <v>0</v>
      </c>
      <c r="L5" s="17">
        <v>0</v>
      </c>
      <c r="M5" s="17">
        <v>13660.7</v>
      </c>
      <c r="N5" s="17">
        <v>13660.7</v>
      </c>
    </row>
    <row r="6" spans="1:14" x14ac:dyDescent="0.3">
      <c r="A6" s="15" t="s">
        <v>199</v>
      </c>
      <c r="B6" s="18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5" t="s">
        <v>126</v>
      </c>
      <c r="G6" s="16" t="s">
        <v>27</v>
      </c>
      <c r="H6" s="17">
        <v>13963</v>
      </c>
      <c r="I6" s="17">
        <v>0</v>
      </c>
      <c r="J6" s="17">
        <v>13963</v>
      </c>
      <c r="K6" s="17">
        <v>0</v>
      </c>
      <c r="L6" s="17">
        <v>0</v>
      </c>
      <c r="M6" s="17">
        <v>5246.36</v>
      </c>
      <c r="N6" s="17">
        <v>5246.36</v>
      </c>
    </row>
    <row r="7" spans="1:14" x14ac:dyDescent="0.3">
      <c r="A7" s="15" t="s">
        <v>199</v>
      </c>
      <c r="B7" s="18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5" t="s">
        <v>127</v>
      </c>
      <c r="G7" s="16" t="s">
        <v>36</v>
      </c>
      <c r="H7" s="17">
        <v>68979</v>
      </c>
      <c r="I7" s="17">
        <v>0</v>
      </c>
      <c r="J7" s="17">
        <v>68979</v>
      </c>
      <c r="K7" s="17">
        <v>0</v>
      </c>
      <c r="L7" s="17">
        <v>0</v>
      </c>
      <c r="M7" s="17">
        <v>25427.06</v>
      </c>
      <c r="N7" s="17">
        <v>25427.06</v>
      </c>
    </row>
    <row r="8" spans="1:14" x14ac:dyDescent="0.3">
      <c r="A8" s="15" t="s">
        <v>199</v>
      </c>
      <c r="B8" s="18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5" t="s">
        <v>128</v>
      </c>
      <c r="G8" s="16" t="s">
        <v>39</v>
      </c>
      <c r="H8" s="17">
        <v>184444</v>
      </c>
      <c r="I8" s="17">
        <v>0</v>
      </c>
      <c r="J8" s="17">
        <v>184444</v>
      </c>
      <c r="K8" s="17">
        <v>0</v>
      </c>
      <c r="L8" s="17">
        <v>0</v>
      </c>
      <c r="M8" s="17">
        <v>62315.77</v>
      </c>
      <c r="N8" s="17">
        <v>62315.77</v>
      </c>
    </row>
    <row r="9" spans="1:14" x14ac:dyDescent="0.3">
      <c r="A9" s="15" t="s">
        <v>199</v>
      </c>
      <c r="B9" s="18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5" t="s">
        <v>129</v>
      </c>
      <c r="G9" s="16" t="s">
        <v>28</v>
      </c>
      <c r="H9" s="17">
        <v>7484</v>
      </c>
      <c r="I9" s="17">
        <v>0</v>
      </c>
      <c r="J9" s="17">
        <v>7484</v>
      </c>
      <c r="K9" s="17">
        <v>0</v>
      </c>
      <c r="L9" s="17">
        <v>0</v>
      </c>
      <c r="M9" s="17">
        <v>3705.25</v>
      </c>
      <c r="N9" s="17">
        <v>3705.25</v>
      </c>
    </row>
    <row r="10" spans="1:14" x14ac:dyDescent="0.3">
      <c r="A10" s="15" t="s">
        <v>199</v>
      </c>
      <c r="B10" s="18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5" t="s">
        <v>130</v>
      </c>
      <c r="G10" s="16" t="s">
        <v>32</v>
      </c>
      <c r="H10" s="17">
        <v>175791</v>
      </c>
      <c r="I10" s="17">
        <v>0</v>
      </c>
      <c r="J10" s="17">
        <v>175791</v>
      </c>
      <c r="K10" s="17">
        <v>2650</v>
      </c>
      <c r="L10" s="17">
        <v>2650</v>
      </c>
      <c r="M10" s="17">
        <v>105089.77</v>
      </c>
      <c r="N10" s="17">
        <v>105089.77</v>
      </c>
    </row>
    <row r="11" spans="1:14" x14ac:dyDescent="0.3">
      <c r="A11" s="15" t="s">
        <v>199</v>
      </c>
      <c r="B11" s="18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5" t="s">
        <v>131</v>
      </c>
      <c r="G11" s="16" t="s">
        <v>46</v>
      </c>
      <c r="H11" s="17">
        <v>235520</v>
      </c>
      <c r="I11" s="17">
        <v>0</v>
      </c>
      <c r="J11" s="17">
        <v>235520</v>
      </c>
      <c r="K11" s="17">
        <v>3650</v>
      </c>
      <c r="L11" s="17">
        <v>3650</v>
      </c>
      <c r="M11" s="17">
        <v>122043.55</v>
      </c>
      <c r="N11" s="17">
        <v>122043.55</v>
      </c>
    </row>
    <row r="12" spans="1:14" x14ac:dyDescent="0.3">
      <c r="A12" s="15" t="s">
        <v>199</v>
      </c>
      <c r="B12" s="18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5" t="s">
        <v>132</v>
      </c>
      <c r="G12" s="16" t="s">
        <v>59</v>
      </c>
      <c r="H12" s="17">
        <v>86480</v>
      </c>
      <c r="I12" s="17">
        <v>0</v>
      </c>
      <c r="J12" s="17">
        <v>86480</v>
      </c>
      <c r="K12" s="17">
        <v>5800</v>
      </c>
      <c r="L12" s="17">
        <v>5800</v>
      </c>
      <c r="M12" s="17">
        <v>5576.16</v>
      </c>
      <c r="N12" s="17">
        <v>5576.16</v>
      </c>
    </row>
    <row r="13" spans="1:14" x14ac:dyDescent="0.3">
      <c r="A13" s="15" t="s">
        <v>199</v>
      </c>
      <c r="B13" s="18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5" t="s">
        <v>133</v>
      </c>
      <c r="G13" s="16" t="s">
        <v>80</v>
      </c>
      <c r="H13" s="17">
        <v>3496</v>
      </c>
      <c r="I13" s="17">
        <v>1600</v>
      </c>
      <c r="J13" s="17">
        <v>5096</v>
      </c>
      <c r="K13" s="17">
        <v>1500</v>
      </c>
      <c r="L13" s="17">
        <v>1500</v>
      </c>
      <c r="M13" s="17">
        <v>2000</v>
      </c>
      <c r="N13" s="17">
        <v>2000</v>
      </c>
    </row>
    <row r="14" spans="1:14" x14ac:dyDescent="0.3">
      <c r="A14" s="15" t="s">
        <v>199</v>
      </c>
      <c r="B14" s="18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5" t="s">
        <v>134</v>
      </c>
      <c r="G14" s="16" t="s">
        <v>52</v>
      </c>
      <c r="H14" s="17">
        <v>0</v>
      </c>
      <c r="I14" s="17">
        <v>400</v>
      </c>
      <c r="J14" s="17">
        <v>400</v>
      </c>
      <c r="K14" s="17">
        <v>400</v>
      </c>
      <c r="L14" s="17">
        <v>400</v>
      </c>
      <c r="M14" s="17">
        <v>4200</v>
      </c>
      <c r="N14" s="17">
        <v>4200</v>
      </c>
    </row>
    <row r="15" spans="1:14" x14ac:dyDescent="0.3">
      <c r="A15" s="15" t="s">
        <v>199</v>
      </c>
      <c r="B15" s="18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5" t="s">
        <v>135</v>
      </c>
      <c r="G15" s="16" t="s">
        <v>77</v>
      </c>
      <c r="H15" s="17">
        <v>739201</v>
      </c>
      <c r="I15" s="17">
        <v>-37800</v>
      </c>
      <c r="J15" s="17">
        <v>701401</v>
      </c>
      <c r="K15" s="17">
        <v>274290.19</v>
      </c>
      <c r="L15" s="17">
        <v>274290.19</v>
      </c>
      <c r="M15" s="17">
        <v>274290.19</v>
      </c>
      <c r="N15" s="17">
        <v>274288.15000000002</v>
      </c>
    </row>
    <row r="16" spans="1:14" x14ac:dyDescent="0.3">
      <c r="A16" s="15" t="s">
        <v>199</v>
      </c>
      <c r="B16" s="18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5" t="s">
        <v>136</v>
      </c>
      <c r="G16" s="16" t="s">
        <v>82</v>
      </c>
      <c r="H16" s="17">
        <v>3000</v>
      </c>
      <c r="I16" s="17">
        <v>0</v>
      </c>
      <c r="J16" s="17">
        <v>3000</v>
      </c>
      <c r="K16" s="17">
        <v>0</v>
      </c>
      <c r="L16" s="17">
        <v>0</v>
      </c>
      <c r="M16" s="17">
        <v>0</v>
      </c>
      <c r="N16" s="17">
        <v>0</v>
      </c>
    </row>
    <row r="17" spans="1:14" x14ac:dyDescent="0.3">
      <c r="A17" s="15" t="s">
        <v>199</v>
      </c>
      <c r="B17" s="18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5" t="s">
        <v>137</v>
      </c>
      <c r="G17" s="16" t="s">
        <v>79</v>
      </c>
      <c r="H17" s="17">
        <v>12000</v>
      </c>
      <c r="I17" s="17">
        <v>0</v>
      </c>
      <c r="J17" s="17">
        <v>12000</v>
      </c>
      <c r="K17" s="17">
        <v>0</v>
      </c>
      <c r="L17" s="17">
        <v>0</v>
      </c>
      <c r="M17" s="17">
        <v>7457.51</v>
      </c>
      <c r="N17" s="17">
        <v>7457.51</v>
      </c>
    </row>
    <row r="18" spans="1:14" x14ac:dyDescent="0.3">
      <c r="A18" s="15" t="s">
        <v>199</v>
      </c>
      <c r="B18" s="18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5" t="s">
        <v>138</v>
      </c>
      <c r="G18" s="16" t="s">
        <v>72</v>
      </c>
      <c r="H18" s="17">
        <v>28800</v>
      </c>
      <c r="I18" s="17">
        <v>0</v>
      </c>
      <c r="J18" s="17">
        <v>28800</v>
      </c>
      <c r="K18" s="17">
        <v>26875</v>
      </c>
      <c r="L18" s="17">
        <v>26875</v>
      </c>
      <c r="M18" s="17">
        <v>16125</v>
      </c>
      <c r="N18" s="17">
        <v>16125</v>
      </c>
    </row>
    <row r="19" spans="1:14" x14ac:dyDescent="0.3">
      <c r="A19" s="15" t="s">
        <v>199</v>
      </c>
      <c r="B19" s="18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5" t="s">
        <v>139</v>
      </c>
      <c r="G19" s="16" t="s">
        <v>43</v>
      </c>
      <c r="H19" s="17">
        <v>138200</v>
      </c>
      <c r="I19" s="17">
        <v>0</v>
      </c>
      <c r="J19" s="17">
        <v>138200</v>
      </c>
      <c r="K19" s="17">
        <v>79929.11</v>
      </c>
      <c r="L19" s="17">
        <v>79929.11</v>
      </c>
      <c r="M19" s="17">
        <v>46243.86</v>
      </c>
      <c r="N19" s="17">
        <v>46243.86</v>
      </c>
    </row>
    <row r="20" spans="1:14" x14ac:dyDescent="0.3">
      <c r="A20" s="15" t="s">
        <v>199</v>
      </c>
      <c r="B20" s="18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5" t="s">
        <v>140</v>
      </c>
      <c r="G20" s="16" t="s">
        <v>87</v>
      </c>
      <c r="H20" s="17">
        <v>8000</v>
      </c>
      <c r="I20" s="17">
        <v>0</v>
      </c>
      <c r="J20" s="17">
        <v>8000</v>
      </c>
      <c r="K20" s="17">
        <v>0</v>
      </c>
      <c r="L20" s="17">
        <v>0</v>
      </c>
      <c r="M20" s="17">
        <v>0</v>
      </c>
      <c r="N20" s="17">
        <v>0</v>
      </c>
    </row>
    <row r="21" spans="1:14" x14ac:dyDescent="0.3">
      <c r="A21" s="15" t="s">
        <v>199</v>
      </c>
      <c r="B21" s="18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5" t="s">
        <v>141</v>
      </c>
      <c r="G21" s="16" t="s">
        <v>92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</row>
    <row r="22" spans="1:14" x14ac:dyDescent="0.3">
      <c r="A22" s="15" t="s">
        <v>199</v>
      </c>
      <c r="B22" s="18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5" t="s">
        <v>142</v>
      </c>
      <c r="G22" s="16" t="s">
        <v>63</v>
      </c>
      <c r="H22" s="17">
        <v>50000</v>
      </c>
      <c r="I22" s="17">
        <v>0</v>
      </c>
      <c r="J22" s="17">
        <v>50000</v>
      </c>
      <c r="K22" s="17">
        <v>45346.879999999997</v>
      </c>
      <c r="L22" s="17">
        <v>45346.879999999997</v>
      </c>
      <c r="M22" s="17">
        <v>38279.06</v>
      </c>
      <c r="N22" s="17">
        <v>37890.75</v>
      </c>
    </row>
    <row r="23" spans="1:14" x14ac:dyDescent="0.3">
      <c r="A23" s="15" t="s">
        <v>199</v>
      </c>
      <c r="B23" s="18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5" t="s">
        <v>143</v>
      </c>
      <c r="G23" s="16" t="s">
        <v>41</v>
      </c>
      <c r="H23" s="17">
        <v>55000</v>
      </c>
      <c r="I23" s="17">
        <v>0</v>
      </c>
      <c r="J23" s="17">
        <v>55000</v>
      </c>
      <c r="K23" s="17">
        <v>5487.12</v>
      </c>
      <c r="L23" s="17">
        <v>8191.46</v>
      </c>
      <c r="M23" s="17">
        <v>48274.33</v>
      </c>
      <c r="N23" s="17">
        <v>45983.01</v>
      </c>
    </row>
    <row r="24" spans="1:14" x14ac:dyDescent="0.3">
      <c r="A24" s="15" t="s">
        <v>199</v>
      </c>
      <c r="B24" s="18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5" t="s">
        <v>144</v>
      </c>
      <c r="G24" s="16" t="s">
        <v>55</v>
      </c>
      <c r="H24" s="17">
        <v>500</v>
      </c>
      <c r="I24" s="17">
        <v>0</v>
      </c>
      <c r="J24" s="17">
        <v>500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3">
      <c r="A25" s="15" t="s">
        <v>199</v>
      </c>
      <c r="B25" s="18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5" t="s">
        <v>145</v>
      </c>
      <c r="G25" s="16" t="s">
        <v>74</v>
      </c>
      <c r="H25" s="17">
        <v>12000</v>
      </c>
      <c r="I25" s="17">
        <v>0</v>
      </c>
      <c r="J25" s="17">
        <v>12000</v>
      </c>
      <c r="K25" s="17">
        <v>0</v>
      </c>
      <c r="L25" s="17">
        <v>0</v>
      </c>
      <c r="M25" s="17">
        <v>5999.36</v>
      </c>
      <c r="N25" s="17">
        <v>5999.36</v>
      </c>
    </row>
    <row r="26" spans="1:14" x14ac:dyDescent="0.3">
      <c r="A26" s="15" t="s">
        <v>199</v>
      </c>
      <c r="B26" s="18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5" t="s">
        <v>146</v>
      </c>
      <c r="G26" s="16" t="s">
        <v>69</v>
      </c>
      <c r="H26" s="17">
        <v>5000</v>
      </c>
      <c r="I26" s="17">
        <v>0</v>
      </c>
      <c r="J26" s="17">
        <v>5000</v>
      </c>
      <c r="K26" s="17">
        <v>0</v>
      </c>
      <c r="L26" s="17">
        <v>0</v>
      </c>
      <c r="M26" s="17">
        <v>0</v>
      </c>
      <c r="N26" s="17">
        <v>0</v>
      </c>
    </row>
    <row r="27" spans="1:14" x14ac:dyDescent="0.3">
      <c r="A27" s="15" t="s">
        <v>199</v>
      </c>
      <c r="B27" s="18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5" t="s">
        <v>147</v>
      </c>
      <c r="G27" s="16" t="s">
        <v>40</v>
      </c>
      <c r="H27" s="17">
        <v>10000</v>
      </c>
      <c r="I27" s="17">
        <v>0</v>
      </c>
      <c r="J27" s="17">
        <v>10000</v>
      </c>
      <c r="K27" s="17">
        <v>0</v>
      </c>
      <c r="L27" s="17">
        <v>0</v>
      </c>
      <c r="M27" s="17">
        <v>143.36000000000001</v>
      </c>
      <c r="N27" s="17">
        <v>143.36000000000001</v>
      </c>
    </row>
    <row r="28" spans="1:14" x14ac:dyDescent="0.3">
      <c r="A28" s="15" t="s">
        <v>199</v>
      </c>
      <c r="B28" s="18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5" t="s">
        <v>148</v>
      </c>
      <c r="G28" s="16" t="s">
        <v>34</v>
      </c>
      <c r="H28" s="17">
        <v>2000</v>
      </c>
      <c r="I28" s="17">
        <v>0</v>
      </c>
      <c r="J28" s="17">
        <v>2000</v>
      </c>
      <c r="K28" s="17">
        <v>56.89</v>
      </c>
      <c r="L28" s="17">
        <v>56.89</v>
      </c>
      <c r="M28" s="17">
        <v>56.89</v>
      </c>
      <c r="N28" s="17">
        <v>0</v>
      </c>
    </row>
    <row r="29" spans="1:14" x14ac:dyDescent="0.3">
      <c r="A29" s="15" t="s">
        <v>199</v>
      </c>
      <c r="B29" s="18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5" t="s">
        <v>149</v>
      </c>
      <c r="G29" s="16" t="s">
        <v>67</v>
      </c>
      <c r="H29" s="17">
        <v>4000</v>
      </c>
      <c r="I29" s="17">
        <v>0</v>
      </c>
      <c r="J29" s="17">
        <v>4000</v>
      </c>
      <c r="K29" s="17">
        <v>247.68</v>
      </c>
      <c r="L29" s="17">
        <v>247.68</v>
      </c>
      <c r="M29" s="17">
        <v>247.68</v>
      </c>
      <c r="N29" s="17">
        <v>247.68</v>
      </c>
    </row>
    <row r="30" spans="1:14" x14ac:dyDescent="0.3">
      <c r="A30" s="15" t="s">
        <v>199</v>
      </c>
      <c r="B30" s="18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5" t="s">
        <v>150</v>
      </c>
      <c r="G30" s="16" t="s">
        <v>57</v>
      </c>
      <c r="H30" s="17">
        <v>250000</v>
      </c>
      <c r="I30" s="17">
        <v>25000</v>
      </c>
      <c r="J30" s="17">
        <v>275000</v>
      </c>
      <c r="K30" s="17">
        <v>0</v>
      </c>
      <c r="L30" s="17">
        <v>0</v>
      </c>
      <c r="M30" s="17">
        <v>56319.78</v>
      </c>
      <c r="N30" s="17">
        <v>56319.78</v>
      </c>
    </row>
    <row r="31" spans="1:14" x14ac:dyDescent="0.3">
      <c r="A31" s="15" t="s">
        <v>199</v>
      </c>
      <c r="B31" s="18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5" t="s">
        <v>196</v>
      </c>
      <c r="G31" s="16" t="s">
        <v>197</v>
      </c>
      <c r="H31" s="17">
        <v>0</v>
      </c>
      <c r="I31" s="17">
        <v>15000</v>
      </c>
      <c r="J31" s="17">
        <v>15000</v>
      </c>
      <c r="K31" s="17">
        <v>0</v>
      </c>
      <c r="L31" s="17">
        <v>0</v>
      </c>
      <c r="M31" s="17">
        <v>0</v>
      </c>
      <c r="N31" s="17">
        <v>0</v>
      </c>
    </row>
    <row r="32" spans="1:14" x14ac:dyDescent="0.3">
      <c r="A32" s="15" t="s">
        <v>199</v>
      </c>
      <c r="B32" s="18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5" t="s">
        <v>151</v>
      </c>
      <c r="G32" s="16" t="s">
        <v>64</v>
      </c>
      <c r="H32" s="17">
        <v>26000</v>
      </c>
      <c r="I32" s="17">
        <v>10000</v>
      </c>
      <c r="J32" s="17">
        <v>36000</v>
      </c>
      <c r="K32" s="17">
        <v>0</v>
      </c>
      <c r="L32" s="17">
        <v>0</v>
      </c>
      <c r="M32" s="17">
        <v>4229.79</v>
      </c>
      <c r="N32" s="17">
        <v>2892.27</v>
      </c>
    </row>
    <row r="33" spans="1:14" x14ac:dyDescent="0.3">
      <c r="A33" s="15" t="s">
        <v>199</v>
      </c>
      <c r="B33" s="18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5" t="s">
        <v>152</v>
      </c>
      <c r="G33" s="16" t="s">
        <v>48</v>
      </c>
      <c r="H33" s="17">
        <v>4500</v>
      </c>
      <c r="I33" s="17">
        <v>0</v>
      </c>
      <c r="J33" s="17">
        <v>4500</v>
      </c>
      <c r="K33" s="17">
        <v>376</v>
      </c>
      <c r="L33" s="17">
        <v>376</v>
      </c>
      <c r="M33" s="17">
        <v>1092.28</v>
      </c>
      <c r="N33" s="17">
        <v>716.28</v>
      </c>
    </row>
    <row r="34" spans="1:14" x14ac:dyDescent="0.3">
      <c r="A34" s="15" t="s">
        <v>199</v>
      </c>
      <c r="B34" s="18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5" t="s">
        <v>153</v>
      </c>
      <c r="G34" s="16" t="s">
        <v>49</v>
      </c>
      <c r="H34" s="17">
        <v>100</v>
      </c>
      <c r="I34" s="17">
        <v>0</v>
      </c>
      <c r="J34" s="17">
        <v>100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3">
      <c r="A35" s="15" t="s">
        <v>199</v>
      </c>
      <c r="B35" s="18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5" t="s">
        <v>154</v>
      </c>
      <c r="G35" s="16" t="s">
        <v>53</v>
      </c>
      <c r="H35" s="17">
        <v>200</v>
      </c>
      <c r="I35" s="17">
        <v>0</v>
      </c>
      <c r="J35" s="17">
        <v>200</v>
      </c>
      <c r="K35" s="17">
        <v>0</v>
      </c>
      <c r="L35" s="17">
        <v>0</v>
      </c>
      <c r="M35" s="17">
        <v>0</v>
      </c>
      <c r="N35" s="17">
        <v>0</v>
      </c>
    </row>
    <row r="36" spans="1:14" x14ac:dyDescent="0.3">
      <c r="A36" s="15" t="s">
        <v>199</v>
      </c>
      <c r="B36" s="18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5" t="s">
        <v>155</v>
      </c>
      <c r="G36" s="16" t="s">
        <v>50</v>
      </c>
      <c r="H36" s="17">
        <v>29000</v>
      </c>
      <c r="I36" s="17">
        <v>30000</v>
      </c>
      <c r="J36" s="17">
        <v>59000</v>
      </c>
      <c r="K36" s="17">
        <v>9054.9</v>
      </c>
      <c r="L36" s="17">
        <v>9054.9</v>
      </c>
      <c r="M36" s="17">
        <v>26840.959999999999</v>
      </c>
      <c r="N36" s="17">
        <v>24275.41</v>
      </c>
    </row>
    <row r="37" spans="1:14" x14ac:dyDescent="0.3">
      <c r="A37" s="15" t="s">
        <v>199</v>
      </c>
      <c r="B37" s="18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5" t="s">
        <v>156</v>
      </c>
      <c r="G37" s="16" t="s">
        <v>70</v>
      </c>
      <c r="H37" s="17">
        <v>30000</v>
      </c>
      <c r="I37" s="17">
        <v>0</v>
      </c>
      <c r="J37" s="17">
        <v>30000</v>
      </c>
      <c r="K37" s="17">
        <v>0</v>
      </c>
      <c r="L37" s="17">
        <v>2137.54</v>
      </c>
      <c r="M37" s="17">
        <v>10093.4</v>
      </c>
      <c r="N37" s="17">
        <v>9010.56</v>
      </c>
    </row>
    <row r="38" spans="1:14" x14ac:dyDescent="0.3">
      <c r="A38" s="15" t="s">
        <v>199</v>
      </c>
      <c r="B38" s="18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5" t="s">
        <v>157</v>
      </c>
      <c r="G38" s="16" t="s">
        <v>71</v>
      </c>
      <c r="H38" s="17">
        <v>155000</v>
      </c>
      <c r="I38" s="17">
        <v>0</v>
      </c>
      <c r="J38" s="17">
        <v>155000</v>
      </c>
      <c r="K38" s="17">
        <v>-65000</v>
      </c>
      <c r="L38" s="17">
        <v>-65000</v>
      </c>
      <c r="M38" s="17">
        <v>4214.6499999999996</v>
      </c>
      <c r="N38" s="17">
        <v>4214.6499999999996</v>
      </c>
    </row>
    <row r="39" spans="1:14" x14ac:dyDescent="0.3">
      <c r="A39" s="15" t="s">
        <v>199</v>
      </c>
      <c r="B39" s="18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5" t="s">
        <v>158</v>
      </c>
      <c r="G39" s="16" t="s">
        <v>88</v>
      </c>
      <c r="H39" s="17">
        <v>12000</v>
      </c>
      <c r="I39" s="17">
        <v>0</v>
      </c>
      <c r="J39" s="17">
        <v>12000</v>
      </c>
      <c r="K39" s="17">
        <v>5710.09</v>
      </c>
      <c r="L39" s="17">
        <v>5710.09</v>
      </c>
      <c r="M39" s="17">
        <v>7258.83</v>
      </c>
      <c r="N39" s="17">
        <v>5592.73</v>
      </c>
    </row>
    <row r="40" spans="1:14" x14ac:dyDescent="0.3">
      <c r="A40" s="15" t="s">
        <v>199</v>
      </c>
      <c r="B40" s="18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5" t="s">
        <v>159</v>
      </c>
      <c r="G40" s="16" t="s">
        <v>37</v>
      </c>
      <c r="H40" s="17">
        <v>2000</v>
      </c>
      <c r="I40" s="17">
        <v>0</v>
      </c>
      <c r="J40" s="17">
        <v>2000</v>
      </c>
      <c r="K40" s="17">
        <v>1230</v>
      </c>
      <c r="L40" s="17">
        <v>1230</v>
      </c>
      <c r="M40" s="17">
        <v>20</v>
      </c>
      <c r="N40" s="17">
        <v>0</v>
      </c>
    </row>
    <row r="41" spans="1:14" x14ac:dyDescent="0.3">
      <c r="A41" s="15" t="s">
        <v>199</v>
      </c>
      <c r="B41" s="18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5" t="s">
        <v>160</v>
      </c>
      <c r="G41" s="16" t="s">
        <v>75</v>
      </c>
      <c r="H41" s="17">
        <v>48963</v>
      </c>
      <c r="I41" s="17">
        <v>0</v>
      </c>
      <c r="J41" s="17">
        <v>48963</v>
      </c>
      <c r="K41" s="17">
        <v>12438.31</v>
      </c>
      <c r="L41" s="17">
        <v>11547.92</v>
      </c>
      <c r="M41" s="17">
        <v>22222.19</v>
      </c>
      <c r="N41" s="17">
        <v>17278.900000000001</v>
      </c>
    </row>
    <row r="42" spans="1:14" x14ac:dyDescent="0.3">
      <c r="A42" s="15" t="s">
        <v>199</v>
      </c>
      <c r="B42" s="18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5" t="s">
        <v>161</v>
      </c>
      <c r="G42" s="16" t="s">
        <v>30</v>
      </c>
      <c r="H42" s="17">
        <v>5000</v>
      </c>
      <c r="I42" s="17">
        <v>0</v>
      </c>
      <c r="J42" s="17">
        <v>5000</v>
      </c>
      <c r="K42" s="17">
        <v>144.03</v>
      </c>
      <c r="L42" s="17">
        <v>144.03</v>
      </c>
      <c r="M42" s="17">
        <v>144.03</v>
      </c>
      <c r="N42" s="17">
        <v>0</v>
      </c>
    </row>
    <row r="43" spans="1:14" x14ac:dyDescent="0.3">
      <c r="A43" s="15" t="s">
        <v>199</v>
      </c>
      <c r="B43" s="18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5" t="s">
        <v>162</v>
      </c>
      <c r="G43" s="16" t="s">
        <v>51</v>
      </c>
      <c r="H43" s="17">
        <v>328000</v>
      </c>
      <c r="I43" s="17">
        <v>0</v>
      </c>
      <c r="J43" s="17">
        <v>328000</v>
      </c>
      <c r="K43" s="17">
        <v>52338.9</v>
      </c>
      <c r="L43" s="17">
        <v>52338.9</v>
      </c>
      <c r="M43" s="17">
        <v>188338.45</v>
      </c>
      <c r="N43" s="17">
        <v>177721.63</v>
      </c>
    </row>
    <row r="44" spans="1:14" x14ac:dyDescent="0.3">
      <c r="A44" s="15" t="s">
        <v>199</v>
      </c>
      <c r="B44" s="18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5" t="s">
        <v>163</v>
      </c>
      <c r="G44" s="16" t="s">
        <v>118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</row>
    <row r="45" spans="1:14" x14ac:dyDescent="0.3">
      <c r="A45" s="15" t="s">
        <v>199</v>
      </c>
      <c r="B45" s="18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5" t="s">
        <v>164</v>
      </c>
      <c r="G45" s="16" t="s">
        <v>89</v>
      </c>
      <c r="H45" s="17">
        <v>2500</v>
      </c>
      <c r="I45" s="17">
        <v>0</v>
      </c>
      <c r="J45" s="17">
        <v>2500</v>
      </c>
      <c r="K45" s="17">
        <v>8329.64</v>
      </c>
      <c r="L45" s="17">
        <v>8329.64</v>
      </c>
      <c r="M45" s="17">
        <v>8329.64</v>
      </c>
      <c r="N45" s="17">
        <v>8329.64</v>
      </c>
    </row>
    <row r="46" spans="1:14" x14ac:dyDescent="0.3">
      <c r="A46" s="15" t="s">
        <v>199</v>
      </c>
      <c r="B46" s="18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5" t="s">
        <v>165</v>
      </c>
      <c r="G46" s="16" t="s">
        <v>47</v>
      </c>
      <c r="H46" s="17">
        <v>6869</v>
      </c>
      <c r="I46" s="17">
        <v>0</v>
      </c>
      <c r="J46" s="17">
        <v>6869</v>
      </c>
      <c r="K46" s="17">
        <v>3861.93</v>
      </c>
      <c r="L46" s="17">
        <v>3861.93</v>
      </c>
      <c r="M46" s="17">
        <v>13796.08</v>
      </c>
      <c r="N46" s="17">
        <v>12481.51</v>
      </c>
    </row>
    <row r="47" spans="1:14" x14ac:dyDescent="0.3">
      <c r="A47" s="15" t="s">
        <v>199</v>
      </c>
      <c r="B47" s="18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5" t="s">
        <v>166</v>
      </c>
      <c r="G47" s="16" t="s">
        <v>65</v>
      </c>
      <c r="H47" s="17">
        <v>126000</v>
      </c>
      <c r="I47" s="17">
        <v>15000</v>
      </c>
      <c r="J47" s="17">
        <v>141000</v>
      </c>
      <c r="K47" s="17">
        <v>744.55</v>
      </c>
      <c r="L47" s="17">
        <v>744.55</v>
      </c>
      <c r="M47" s="17">
        <v>52614.96</v>
      </c>
      <c r="N47" s="17">
        <v>52614.96</v>
      </c>
    </row>
    <row r="48" spans="1:14" x14ac:dyDescent="0.3">
      <c r="A48" s="15" t="s">
        <v>199</v>
      </c>
      <c r="B48" s="18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5" t="s">
        <v>167</v>
      </c>
      <c r="G48" s="16" t="s">
        <v>68</v>
      </c>
      <c r="H48" s="17">
        <v>162504</v>
      </c>
      <c r="I48" s="17">
        <v>0</v>
      </c>
      <c r="J48" s="17">
        <v>162504</v>
      </c>
      <c r="K48" s="17">
        <v>0</v>
      </c>
      <c r="L48" s="17">
        <v>0</v>
      </c>
      <c r="M48" s="17">
        <v>99087.23</v>
      </c>
      <c r="N48" s="17">
        <v>99087.23</v>
      </c>
    </row>
    <row r="49" spans="1:14" x14ac:dyDescent="0.3">
      <c r="A49" s="15" t="s">
        <v>199</v>
      </c>
      <c r="B49" s="18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5" t="s">
        <v>168</v>
      </c>
      <c r="G49" s="16" t="s">
        <v>38</v>
      </c>
      <c r="H49" s="17">
        <v>0</v>
      </c>
      <c r="I49" s="17">
        <v>0</v>
      </c>
      <c r="J49" s="17">
        <v>0</v>
      </c>
      <c r="K49" s="17">
        <v>1598.95</v>
      </c>
      <c r="L49" s="17">
        <v>1598.95</v>
      </c>
      <c r="M49" s="17">
        <v>10277.34</v>
      </c>
      <c r="N49" s="17">
        <v>10277.34</v>
      </c>
    </row>
    <row r="50" spans="1:14" x14ac:dyDescent="0.3">
      <c r="A50" s="15" t="s">
        <v>199</v>
      </c>
      <c r="B50" s="18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5" t="s">
        <v>169</v>
      </c>
      <c r="G50" s="16" t="s">
        <v>45</v>
      </c>
      <c r="H50" s="17">
        <v>0</v>
      </c>
      <c r="I50" s="17">
        <v>0</v>
      </c>
      <c r="J50" s="17">
        <v>0</v>
      </c>
      <c r="K50" s="17">
        <v>3698.61</v>
      </c>
      <c r="L50" s="17">
        <v>3698.61</v>
      </c>
      <c r="M50" s="17">
        <v>6216</v>
      </c>
      <c r="N50" s="17">
        <v>6216</v>
      </c>
    </row>
    <row r="51" spans="1:14" x14ac:dyDescent="0.3">
      <c r="A51" s="15" t="s">
        <v>199</v>
      </c>
      <c r="B51" s="18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5" t="s">
        <v>170</v>
      </c>
      <c r="G51" s="16" t="s">
        <v>33</v>
      </c>
      <c r="H51" s="17">
        <v>1000</v>
      </c>
      <c r="I51" s="17">
        <v>0</v>
      </c>
      <c r="J51" s="17">
        <v>1000</v>
      </c>
      <c r="K51" s="17">
        <v>1034.23</v>
      </c>
      <c r="L51" s="17">
        <v>1034.23</v>
      </c>
      <c r="M51" s="17">
        <v>1034.23</v>
      </c>
      <c r="N51" s="17">
        <v>1034.23</v>
      </c>
    </row>
    <row r="52" spans="1:14" x14ac:dyDescent="0.3">
      <c r="A52" s="15" t="s">
        <v>199</v>
      </c>
      <c r="B52" s="18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5" t="s">
        <v>171</v>
      </c>
      <c r="G52" s="16" t="s">
        <v>31</v>
      </c>
      <c r="H52" s="17">
        <v>500</v>
      </c>
      <c r="I52" s="17">
        <v>0</v>
      </c>
      <c r="J52" s="17">
        <v>500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3">
      <c r="A53" s="15" t="s">
        <v>199</v>
      </c>
      <c r="B53" s="18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5" t="s">
        <v>183</v>
      </c>
      <c r="G53" s="16" t="s">
        <v>56</v>
      </c>
      <c r="H53" s="17">
        <v>10000</v>
      </c>
      <c r="I53" s="17">
        <v>0</v>
      </c>
      <c r="J53" s="17">
        <v>10000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3">
      <c r="A54" s="15" t="s">
        <v>199</v>
      </c>
      <c r="B54" s="18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5" t="s">
        <v>172</v>
      </c>
      <c r="G54" s="16" t="s">
        <v>74</v>
      </c>
      <c r="H54" s="17">
        <v>7000</v>
      </c>
      <c r="I54" s="17">
        <v>0</v>
      </c>
      <c r="J54" s="17">
        <v>7000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3">
      <c r="A55" s="15" t="s">
        <v>199</v>
      </c>
      <c r="B55" s="18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15" t="s">
        <v>173</v>
      </c>
      <c r="G55" s="16" t="s">
        <v>69</v>
      </c>
      <c r="H55" s="17">
        <v>12000</v>
      </c>
      <c r="I55" s="17">
        <v>0</v>
      </c>
      <c r="J55" s="17">
        <v>12000</v>
      </c>
      <c r="K55" s="17">
        <v>15915.48</v>
      </c>
      <c r="L55" s="17">
        <v>15915.48</v>
      </c>
      <c r="M55" s="17">
        <v>0</v>
      </c>
      <c r="N55" s="17">
        <v>0</v>
      </c>
    </row>
    <row r="56" spans="1:14" x14ac:dyDescent="0.3">
      <c r="A56" s="15" t="s">
        <v>199</v>
      </c>
      <c r="B56" s="18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5" t="s">
        <v>174</v>
      </c>
      <c r="G56" s="16" t="s">
        <v>61</v>
      </c>
      <c r="H56" s="17">
        <v>15206</v>
      </c>
      <c r="I56" s="17">
        <v>0</v>
      </c>
      <c r="J56" s="17">
        <v>15206</v>
      </c>
      <c r="K56" s="17">
        <v>0</v>
      </c>
      <c r="L56" s="17">
        <v>0</v>
      </c>
      <c r="M56" s="17">
        <v>7210.24</v>
      </c>
      <c r="N56" s="17">
        <v>7210.24</v>
      </c>
    </row>
    <row r="57" spans="1:14" x14ac:dyDescent="0.3">
      <c r="A57" s="15" t="s">
        <v>199</v>
      </c>
      <c r="B57" s="18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5" t="s">
        <v>121</v>
      </c>
      <c r="G57" s="16" t="s">
        <v>56</v>
      </c>
      <c r="H57" s="17">
        <v>0</v>
      </c>
      <c r="I57" s="17">
        <v>0</v>
      </c>
      <c r="J57" s="17">
        <v>0</v>
      </c>
      <c r="K57" s="17">
        <v>36261</v>
      </c>
      <c r="L57" s="17">
        <v>36261</v>
      </c>
      <c r="M57" s="17">
        <v>0</v>
      </c>
      <c r="N57" s="17">
        <v>0</v>
      </c>
    </row>
    <row r="58" spans="1:14" x14ac:dyDescent="0.3">
      <c r="A58" s="15" t="s">
        <v>199</v>
      </c>
      <c r="B58" s="18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15" t="s">
        <v>175</v>
      </c>
      <c r="G58" s="16" t="s">
        <v>69</v>
      </c>
      <c r="H58" s="17">
        <v>0</v>
      </c>
      <c r="I58" s="17">
        <v>0</v>
      </c>
      <c r="J58" s="17">
        <v>0</v>
      </c>
      <c r="K58" s="17">
        <v>5795.01</v>
      </c>
      <c r="L58" s="17">
        <v>5795.01</v>
      </c>
      <c r="M58" s="17">
        <v>0</v>
      </c>
      <c r="N58" s="17">
        <v>0</v>
      </c>
    </row>
    <row r="59" spans="1:14" x14ac:dyDescent="0.3">
      <c r="A59" s="15" t="s">
        <v>199</v>
      </c>
      <c r="B59" s="18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64</v>
      </c>
      <c r="F59" s="15" t="s">
        <v>176</v>
      </c>
      <c r="G59" s="16" t="s">
        <v>62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3">
      <c r="A60" s="15" t="s">
        <v>199</v>
      </c>
      <c r="B60" s="18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5" t="s">
        <v>177</v>
      </c>
      <c r="G60" s="16" t="s">
        <v>60</v>
      </c>
      <c r="H60" s="17">
        <v>1500</v>
      </c>
      <c r="I60" s="17">
        <v>0</v>
      </c>
      <c r="J60" s="17">
        <v>1500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3">
      <c r="A61" s="15" t="s">
        <v>199</v>
      </c>
      <c r="B61" s="18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5" t="s">
        <v>178</v>
      </c>
      <c r="G61" s="16" t="s">
        <v>81</v>
      </c>
      <c r="H61" s="17">
        <v>10000</v>
      </c>
      <c r="I61" s="17">
        <v>0</v>
      </c>
      <c r="J61" s="17">
        <v>10000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3">
      <c r="A62" s="15" t="s">
        <v>199</v>
      </c>
      <c r="B62" s="18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15" t="s">
        <v>179</v>
      </c>
      <c r="G62" s="16" t="s">
        <v>78</v>
      </c>
      <c r="H62" s="17">
        <v>10000</v>
      </c>
      <c r="I62" s="17">
        <v>0</v>
      </c>
      <c r="J62" s="17">
        <v>10000</v>
      </c>
      <c r="K62" s="17">
        <v>0</v>
      </c>
      <c r="L62" s="17">
        <v>0</v>
      </c>
      <c r="M62" s="17">
        <v>0</v>
      </c>
      <c r="N62" s="17">
        <v>0</v>
      </c>
    </row>
    <row r="63" spans="1:14" x14ac:dyDescent="0.3">
      <c r="A63" s="15" t="s">
        <v>199</v>
      </c>
      <c r="B63" s="18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5" t="s">
        <v>130</v>
      </c>
      <c r="G63" s="16" t="s">
        <v>32</v>
      </c>
      <c r="H63" s="17">
        <v>108748</v>
      </c>
      <c r="I63" s="17">
        <v>0</v>
      </c>
      <c r="J63" s="17">
        <v>108748</v>
      </c>
      <c r="K63" s="17">
        <v>0</v>
      </c>
      <c r="L63" s="17">
        <v>0</v>
      </c>
      <c r="M63" s="17">
        <v>65263.72</v>
      </c>
      <c r="N63" s="17">
        <v>65263.72</v>
      </c>
    </row>
    <row r="64" spans="1:14" x14ac:dyDescent="0.3">
      <c r="A64" s="15" t="s">
        <v>199</v>
      </c>
      <c r="B64" s="18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5" t="s">
        <v>131</v>
      </c>
      <c r="G64" s="16" t="s">
        <v>46</v>
      </c>
      <c r="H64" s="17">
        <v>126454</v>
      </c>
      <c r="I64" s="17">
        <v>0</v>
      </c>
      <c r="J64" s="17">
        <v>126454</v>
      </c>
      <c r="K64" s="17">
        <v>0</v>
      </c>
      <c r="L64" s="17">
        <v>0</v>
      </c>
      <c r="M64" s="17">
        <v>82049.45</v>
      </c>
      <c r="N64" s="17">
        <v>82049.45</v>
      </c>
    </row>
    <row r="65" spans="1:14" x14ac:dyDescent="0.3">
      <c r="A65" s="15" t="s">
        <v>199</v>
      </c>
      <c r="B65" s="18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15" t="s">
        <v>132</v>
      </c>
      <c r="G65" s="16" t="s">
        <v>59</v>
      </c>
      <c r="H65" s="17">
        <v>107705</v>
      </c>
      <c r="I65" s="17">
        <v>0</v>
      </c>
      <c r="J65" s="17">
        <v>107705</v>
      </c>
      <c r="K65" s="17">
        <v>0</v>
      </c>
      <c r="L65" s="17">
        <v>0</v>
      </c>
      <c r="M65" s="17">
        <v>17798.919999999998</v>
      </c>
      <c r="N65" s="17">
        <v>17798.919999999998</v>
      </c>
    </row>
    <row r="66" spans="1:14" x14ac:dyDescent="0.3">
      <c r="A66" s="15" t="s">
        <v>199</v>
      </c>
      <c r="B66" s="18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15</v>
      </c>
      <c r="F66" s="15" t="s">
        <v>133</v>
      </c>
      <c r="G66" s="16" t="s">
        <v>80</v>
      </c>
      <c r="H66" s="17">
        <v>0</v>
      </c>
      <c r="I66" s="17">
        <v>0</v>
      </c>
      <c r="J66" s="17">
        <v>0</v>
      </c>
      <c r="K66" s="17">
        <v>290</v>
      </c>
      <c r="L66" s="17">
        <v>290</v>
      </c>
      <c r="M66" s="17">
        <v>290</v>
      </c>
      <c r="N66" s="17">
        <v>290</v>
      </c>
    </row>
    <row r="67" spans="1:14" x14ac:dyDescent="0.3">
      <c r="A67" s="15" t="s">
        <v>199</v>
      </c>
      <c r="B67" s="18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5" t="s">
        <v>138</v>
      </c>
      <c r="G67" s="16" t="s">
        <v>72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x14ac:dyDescent="0.3">
      <c r="A68" s="15" t="s">
        <v>199</v>
      </c>
      <c r="B68" s="18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15" t="s">
        <v>139</v>
      </c>
      <c r="G68" s="16" t="s">
        <v>43</v>
      </c>
      <c r="H68" s="17">
        <v>26000</v>
      </c>
      <c r="I68" s="17">
        <v>0</v>
      </c>
      <c r="J68" s="17">
        <v>26000</v>
      </c>
      <c r="K68" s="17">
        <v>10447.74</v>
      </c>
      <c r="L68" s="17">
        <v>10447.74</v>
      </c>
      <c r="M68" s="17">
        <v>12997.7</v>
      </c>
      <c r="N68" s="17">
        <v>9326.5300000000007</v>
      </c>
    </row>
    <row r="69" spans="1:14" x14ac:dyDescent="0.3">
      <c r="A69" s="15" t="s">
        <v>199</v>
      </c>
      <c r="B69" s="18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20</v>
      </c>
      <c r="F69" s="15" t="s">
        <v>141</v>
      </c>
      <c r="G69" s="16" t="s">
        <v>92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</row>
    <row r="70" spans="1:14" x14ac:dyDescent="0.3">
      <c r="A70" s="15" t="s">
        <v>199</v>
      </c>
      <c r="B70" s="18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15" t="s">
        <v>142</v>
      </c>
      <c r="G70" s="16" t="s">
        <v>63</v>
      </c>
      <c r="H70" s="17">
        <v>4000</v>
      </c>
      <c r="I70" s="17">
        <v>0</v>
      </c>
      <c r="J70" s="17">
        <v>4000</v>
      </c>
      <c r="K70" s="17">
        <v>5390.55</v>
      </c>
      <c r="L70" s="17">
        <v>5390.55</v>
      </c>
      <c r="M70" s="17">
        <v>715.52</v>
      </c>
      <c r="N70" s="17">
        <v>715.52</v>
      </c>
    </row>
    <row r="71" spans="1:14" x14ac:dyDescent="0.3">
      <c r="A71" s="15" t="s">
        <v>199</v>
      </c>
      <c r="B71" s="18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21</v>
      </c>
      <c r="F71" s="15" t="s">
        <v>143</v>
      </c>
      <c r="G71" s="16" t="s">
        <v>41</v>
      </c>
      <c r="H71" s="17">
        <v>76075</v>
      </c>
      <c r="I71" s="17">
        <v>0</v>
      </c>
      <c r="J71" s="17">
        <v>76075</v>
      </c>
      <c r="K71" s="17">
        <v>18216.990000000002</v>
      </c>
      <c r="L71" s="17">
        <v>18216.990000000002</v>
      </c>
      <c r="M71" s="17">
        <v>53188.959999999999</v>
      </c>
      <c r="N71" s="17">
        <v>43783.31</v>
      </c>
    </row>
    <row r="72" spans="1:14" x14ac:dyDescent="0.3">
      <c r="A72" s="15" t="s">
        <v>199</v>
      </c>
      <c r="B72" s="18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5" t="s">
        <v>147</v>
      </c>
      <c r="G72" s="16" t="s">
        <v>40</v>
      </c>
      <c r="H72" s="17">
        <v>6000</v>
      </c>
      <c r="I72" s="17">
        <v>0</v>
      </c>
      <c r="J72" s="17">
        <v>6000</v>
      </c>
      <c r="K72" s="17">
        <v>3630</v>
      </c>
      <c r="L72" s="17">
        <v>3630</v>
      </c>
      <c r="M72" s="17">
        <v>1669.8</v>
      </c>
      <c r="N72" s="17">
        <v>1669.8</v>
      </c>
    </row>
    <row r="73" spans="1:14" x14ac:dyDescent="0.3">
      <c r="A73" s="15" t="s">
        <v>199</v>
      </c>
      <c r="B73" s="18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5" t="s">
        <v>148</v>
      </c>
      <c r="G73" s="16" t="s">
        <v>34</v>
      </c>
      <c r="H73" s="17">
        <v>1000</v>
      </c>
      <c r="I73" s="17">
        <v>0</v>
      </c>
      <c r="J73" s="17">
        <v>1000</v>
      </c>
      <c r="K73" s="17">
        <v>0</v>
      </c>
      <c r="L73" s="17">
        <v>0</v>
      </c>
      <c r="M73" s="17">
        <v>0</v>
      </c>
      <c r="N73" s="17">
        <v>8.24</v>
      </c>
    </row>
    <row r="74" spans="1:14" x14ac:dyDescent="0.3">
      <c r="A74" s="15" t="s">
        <v>199</v>
      </c>
      <c r="B74" s="18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5" t="s">
        <v>149</v>
      </c>
      <c r="G74" s="16" t="s">
        <v>67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</row>
    <row r="75" spans="1:14" x14ac:dyDescent="0.3">
      <c r="A75" s="15" t="s">
        <v>199</v>
      </c>
      <c r="B75" s="18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5" t="s">
        <v>150</v>
      </c>
      <c r="G75" s="16" t="s">
        <v>57</v>
      </c>
      <c r="H75" s="17">
        <v>103000</v>
      </c>
      <c r="I75" s="17">
        <v>0</v>
      </c>
      <c r="J75" s="17">
        <v>103000</v>
      </c>
      <c r="K75" s="17">
        <v>0</v>
      </c>
      <c r="L75" s="17">
        <v>0</v>
      </c>
      <c r="M75" s="17">
        <v>37833.89</v>
      </c>
      <c r="N75" s="17">
        <v>32573.79</v>
      </c>
    </row>
    <row r="76" spans="1:14" x14ac:dyDescent="0.3">
      <c r="A76" s="15" t="s">
        <v>199</v>
      </c>
      <c r="B76" s="18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5" t="s">
        <v>151</v>
      </c>
      <c r="G76" s="16" t="s">
        <v>64</v>
      </c>
      <c r="H76" s="17">
        <v>40000</v>
      </c>
      <c r="I76" s="17">
        <v>0</v>
      </c>
      <c r="J76" s="17">
        <v>40000</v>
      </c>
      <c r="K76" s="17">
        <v>4460.67</v>
      </c>
      <c r="L76" s="17">
        <v>4460.67</v>
      </c>
      <c r="M76" s="17">
        <v>14871.88</v>
      </c>
      <c r="N76" s="17">
        <v>14871.88</v>
      </c>
    </row>
    <row r="77" spans="1:14" x14ac:dyDescent="0.3">
      <c r="A77" s="15" t="s">
        <v>199</v>
      </c>
      <c r="B77" s="18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5" t="s">
        <v>155</v>
      </c>
      <c r="G77" s="16" t="s">
        <v>50</v>
      </c>
      <c r="H77" s="17">
        <v>25000</v>
      </c>
      <c r="I77" s="17">
        <v>0</v>
      </c>
      <c r="J77" s="17">
        <v>25000</v>
      </c>
      <c r="K77" s="17">
        <v>4267.99</v>
      </c>
      <c r="L77" s="17">
        <v>4267.99</v>
      </c>
      <c r="M77" s="17">
        <v>12920.43</v>
      </c>
      <c r="N77" s="17">
        <v>10160.42</v>
      </c>
    </row>
    <row r="78" spans="1:14" x14ac:dyDescent="0.3">
      <c r="A78" s="15" t="s">
        <v>199</v>
      </c>
      <c r="B78" s="18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5" t="s">
        <v>156</v>
      </c>
      <c r="G78" s="16" t="s">
        <v>70</v>
      </c>
      <c r="H78" s="17">
        <v>5000</v>
      </c>
      <c r="I78" s="17">
        <v>0</v>
      </c>
      <c r="J78" s="17">
        <v>5000</v>
      </c>
      <c r="K78" s="17">
        <v>0</v>
      </c>
      <c r="L78" s="17">
        <v>0</v>
      </c>
      <c r="M78" s="17">
        <v>1923.25</v>
      </c>
      <c r="N78" s="17">
        <v>1712.57</v>
      </c>
    </row>
    <row r="79" spans="1:14" x14ac:dyDescent="0.3">
      <c r="A79" s="15" t="s">
        <v>199</v>
      </c>
      <c r="B79" s="18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5" t="s">
        <v>158</v>
      </c>
      <c r="G79" s="16" t="s">
        <v>88</v>
      </c>
      <c r="H79" s="17">
        <v>300</v>
      </c>
      <c r="I79" s="17">
        <v>0</v>
      </c>
      <c r="J79" s="17">
        <v>300</v>
      </c>
      <c r="K79" s="17">
        <v>229.6</v>
      </c>
      <c r="L79" s="17">
        <v>229.6</v>
      </c>
      <c r="M79" s="17">
        <v>208.87</v>
      </c>
      <c r="N79" s="17">
        <v>208.87</v>
      </c>
    </row>
    <row r="80" spans="1:14" x14ac:dyDescent="0.3">
      <c r="A80" s="15" t="s">
        <v>199</v>
      </c>
      <c r="B80" s="18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5" t="s">
        <v>159</v>
      </c>
      <c r="G80" s="16" t="s">
        <v>37</v>
      </c>
      <c r="H80" s="17">
        <v>19000</v>
      </c>
      <c r="I80" s="17">
        <v>0</v>
      </c>
      <c r="J80" s="17">
        <v>19000</v>
      </c>
      <c r="K80" s="17">
        <v>0</v>
      </c>
      <c r="L80" s="17">
        <v>0</v>
      </c>
      <c r="M80" s="17">
        <v>1431.04</v>
      </c>
      <c r="N80" s="17">
        <v>0</v>
      </c>
    </row>
    <row r="81" spans="1:14" x14ac:dyDescent="0.3">
      <c r="A81" s="15" t="s">
        <v>199</v>
      </c>
      <c r="B81" s="18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5" t="s">
        <v>160</v>
      </c>
      <c r="G81" s="16" t="s">
        <v>75</v>
      </c>
      <c r="H81" s="17">
        <v>18000</v>
      </c>
      <c r="I81" s="17">
        <v>0</v>
      </c>
      <c r="J81" s="17">
        <v>18000</v>
      </c>
      <c r="K81" s="17">
        <v>0</v>
      </c>
      <c r="L81" s="17">
        <v>0</v>
      </c>
      <c r="M81" s="17">
        <v>0</v>
      </c>
      <c r="N81" s="17">
        <v>0</v>
      </c>
    </row>
    <row r="82" spans="1:14" x14ac:dyDescent="0.3">
      <c r="A82" s="15" t="s">
        <v>199</v>
      </c>
      <c r="B82" s="18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5" t="s">
        <v>161</v>
      </c>
      <c r="G82" s="16" t="s">
        <v>30</v>
      </c>
      <c r="H82" s="17">
        <v>10000</v>
      </c>
      <c r="I82" s="17">
        <v>0</v>
      </c>
      <c r="J82" s="17">
        <v>10000</v>
      </c>
      <c r="K82" s="17">
        <v>1484.81</v>
      </c>
      <c r="L82" s="17">
        <v>1484.81</v>
      </c>
      <c r="M82" s="17">
        <v>1484.81</v>
      </c>
      <c r="N82" s="17">
        <v>1777.74</v>
      </c>
    </row>
    <row r="83" spans="1:14" x14ac:dyDescent="0.3">
      <c r="A83" s="15" t="s">
        <v>199</v>
      </c>
      <c r="B83" s="18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5" t="s">
        <v>162</v>
      </c>
      <c r="G83" s="16" t="s">
        <v>51</v>
      </c>
      <c r="H83" s="17">
        <v>40000</v>
      </c>
      <c r="I83" s="17">
        <v>0</v>
      </c>
      <c r="J83" s="17">
        <v>40000</v>
      </c>
      <c r="K83" s="17">
        <v>13229.27</v>
      </c>
      <c r="L83" s="17">
        <v>13229.27</v>
      </c>
      <c r="M83" s="17">
        <v>10590.58</v>
      </c>
      <c r="N83" s="17">
        <v>10359.41</v>
      </c>
    </row>
    <row r="84" spans="1:14" x14ac:dyDescent="0.3">
      <c r="A84" s="15" t="s">
        <v>199</v>
      </c>
      <c r="B84" s="18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5" t="s">
        <v>163</v>
      </c>
      <c r="G84" s="16" t="s">
        <v>118</v>
      </c>
      <c r="H84" s="17">
        <v>0</v>
      </c>
      <c r="I84" s="17">
        <v>0</v>
      </c>
      <c r="J84" s="17">
        <v>0</v>
      </c>
      <c r="K84" s="17">
        <v>200</v>
      </c>
      <c r="L84" s="17">
        <v>200</v>
      </c>
      <c r="M84" s="17">
        <v>200</v>
      </c>
      <c r="N84" s="17">
        <v>200</v>
      </c>
    </row>
    <row r="85" spans="1:14" x14ac:dyDescent="0.3">
      <c r="A85" s="15" t="s">
        <v>199</v>
      </c>
      <c r="B85" s="18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5" t="s">
        <v>180</v>
      </c>
      <c r="G85" s="16" t="s">
        <v>54</v>
      </c>
      <c r="H85" s="17">
        <v>35000</v>
      </c>
      <c r="I85" s="17">
        <v>0</v>
      </c>
      <c r="J85" s="17">
        <v>35000</v>
      </c>
      <c r="K85" s="17">
        <v>0</v>
      </c>
      <c r="L85" s="17">
        <v>0</v>
      </c>
      <c r="M85" s="17">
        <v>4201.6000000000004</v>
      </c>
      <c r="N85" s="17">
        <v>4201.6000000000004</v>
      </c>
    </row>
    <row r="86" spans="1:14" x14ac:dyDescent="0.3">
      <c r="A86" s="15" t="s">
        <v>199</v>
      </c>
      <c r="B86" s="18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5" t="s">
        <v>164</v>
      </c>
      <c r="G86" s="16" t="s">
        <v>89</v>
      </c>
      <c r="H86" s="17">
        <v>7000</v>
      </c>
      <c r="I86" s="17">
        <v>0</v>
      </c>
      <c r="J86" s="17">
        <v>7000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3">
      <c r="A87" s="15" t="s">
        <v>199</v>
      </c>
      <c r="B87" s="18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5" t="s">
        <v>181</v>
      </c>
      <c r="G87" s="16" t="s">
        <v>66</v>
      </c>
      <c r="H87" s="17">
        <v>1373041</v>
      </c>
      <c r="I87" s="17">
        <v>-80000</v>
      </c>
      <c r="J87" s="17">
        <v>1293041</v>
      </c>
      <c r="K87" s="17">
        <v>479630.72</v>
      </c>
      <c r="L87" s="17">
        <v>479630.72</v>
      </c>
      <c r="M87" s="17">
        <v>485805.94</v>
      </c>
      <c r="N87" s="17">
        <v>357834.4</v>
      </c>
    </row>
    <row r="88" spans="1:14" x14ac:dyDescent="0.3">
      <c r="A88" s="15" t="s">
        <v>199</v>
      </c>
      <c r="B88" s="18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5" t="s">
        <v>182</v>
      </c>
      <c r="G88" s="16" t="s">
        <v>90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</row>
    <row r="89" spans="1:14" x14ac:dyDescent="0.3">
      <c r="A89" s="15" t="s">
        <v>199</v>
      </c>
      <c r="B89" s="18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5" t="s">
        <v>165</v>
      </c>
      <c r="G89" s="16" t="s">
        <v>47</v>
      </c>
      <c r="H89" s="17">
        <v>0</v>
      </c>
      <c r="I89" s="17">
        <v>0</v>
      </c>
      <c r="J89" s="17">
        <v>0</v>
      </c>
      <c r="K89" s="17">
        <v>31678.29</v>
      </c>
      <c r="L89" s="17">
        <v>31678.29</v>
      </c>
      <c r="M89" s="17">
        <v>36995.56</v>
      </c>
      <c r="N89" s="17">
        <v>31762.799999999999</v>
      </c>
    </row>
    <row r="90" spans="1:14" x14ac:dyDescent="0.3">
      <c r="A90" s="15" t="s">
        <v>199</v>
      </c>
      <c r="B90" s="18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15" t="s">
        <v>166</v>
      </c>
      <c r="G90" s="16" t="s">
        <v>65</v>
      </c>
      <c r="H90" s="17">
        <v>110000</v>
      </c>
      <c r="I90" s="17">
        <v>0</v>
      </c>
      <c r="J90" s="17">
        <v>110000</v>
      </c>
      <c r="K90" s="17">
        <v>10575.4</v>
      </c>
      <c r="L90" s="17">
        <v>10575.4</v>
      </c>
      <c r="M90" s="17">
        <v>56525.78</v>
      </c>
      <c r="N90" s="17">
        <v>56525.78</v>
      </c>
    </row>
    <row r="91" spans="1:14" x14ac:dyDescent="0.3">
      <c r="A91" s="15" t="s">
        <v>199</v>
      </c>
      <c r="B91" s="18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15" t="s">
        <v>167</v>
      </c>
      <c r="G91" s="16" t="s">
        <v>68</v>
      </c>
      <c r="H91" s="17">
        <v>142830</v>
      </c>
      <c r="I91" s="17">
        <v>0</v>
      </c>
      <c r="J91" s="17">
        <v>142830</v>
      </c>
      <c r="K91" s="17">
        <v>0</v>
      </c>
      <c r="L91" s="17">
        <v>0</v>
      </c>
      <c r="M91" s="17">
        <v>82344.990000000005</v>
      </c>
      <c r="N91" s="17">
        <v>78590.89</v>
      </c>
    </row>
    <row r="92" spans="1:14" x14ac:dyDescent="0.3">
      <c r="A92" s="15" t="s">
        <v>199</v>
      </c>
      <c r="B92" s="18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15" t="s">
        <v>168</v>
      </c>
      <c r="G92" s="16" t="s">
        <v>38</v>
      </c>
      <c r="H92" s="17">
        <v>0</v>
      </c>
      <c r="I92" s="17">
        <v>0</v>
      </c>
      <c r="J92" s="17">
        <v>0</v>
      </c>
      <c r="K92" s="17">
        <v>1994.12</v>
      </c>
      <c r="L92" s="17">
        <v>1994.12</v>
      </c>
      <c r="M92" s="17">
        <v>0</v>
      </c>
      <c r="N92" s="17">
        <v>0</v>
      </c>
    </row>
    <row r="93" spans="1:14" x14ac:dyDescent="0.3">
      <c r="A93" s="15" t="s">
        <v>199</v>
      </c>
      <c r="B93" s="18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15" t="s">
        <v>169</v>
      </c>
      <c r="G93" s="16" t="s">
        <v>45</v>
      </c>
      <c r="H93" s="17">
        <v>556000</v>
      </c>
      <c r="I93" s="17">
        <v>0</v>
      </c>
      <c r="J93" s="17">
        <v>556000</v>
      </c>
      <c r="K93" s="17">
        <v>36062.959999999999</v>
      </c>
      <c r="L93" s="17">
        <v>36062.959999999999</v>
      </c>
      <c r="M93" s="17">
        <v>258210.79</v>
      </c>
      <c r="N93" s="17">
        <v>254291.72</v>
      </c>
    </row>
    <row r="94" spans="1:14" x14ac:dyDescent="0.3">
      <c r="A94" s="15" t="s">
        <v>199</v>
      </c>
      <c r="B94" s="18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23</v>
      </c>
      <c r="F94" s="15" t="s">
        <v>170</v>
      </c>
      <c r="G94" s="16" t="s">
        <v>33</v>
      </c>
      <c r="H94" s="17">
        <v>300</v>
      </c>
      <c r="I94" s="17">
        <v>0</v>
      </c>
      <c r="J94" s="17">
        <v>300</v>
      </c>
      <c r="K94" s="17">
        <v>957.56</v>
      </c>
      <c r="L94" s="17">
        <v>957.56</v>
      </c>
      <c r="M94" s="17">
        <v>957.56</v>
      </c>
      <c r="N94" s="17">
        <v>957.56</v>
      </c>
    </row>
    <row r="95" spans="1:14" x14ac:dyDescent="0.3">
      <c r="A95" s="15" t="s">
        <v>199</v>
      </c>
      <c r="B95" s="18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23</v>
      </c>
      <c r="F95" s="15" t="s">
        <v>171</v>
      </c>
      <c r="G95" s="16" t="s">
        <v>31</v>
      </c>
      <c r="H95" s="17">
        <v>300</v>
      </c>
      <c r="I95" s="17">
        <v>0</v>
      </c>
      <c r="J95" s="17">
        <v>300</v>
      </c>
      <c r="K95" s="17">
        <v>0</v>
      </c>
      <c r="L95" s="17">
        <v>0</v>
      </c>
      <c r="M95" s="17">
        <v>0</v>
      </c>
      <c r="N95" s="17">
        <v>0</v>
      </c>
    </row>
    <row r="96" spans="1:14" x14ac:dyDescent="0.3">
      <c r="A96" s="15" t="s">
        <v>199</v>
      </c>
      <c r="B96" s="18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62</v>
      </c>
      <c r="F96" s="15" t="s">
        <v>183</v>
      </c>
      <c r="G96" s="16" t="s">
        <v>56</v>
      </c>
      <c r="H96" s="17">
        <v>2000</v>
      </c>
      <c r="I96" s="17">
        <v>0</v>
      </c>
      <c r="J96" s="17">
        <v>2000</v>
      </c>
      <c r="K96" s="17">
        <v>0</v>
      </c>
      <c r="L96" s="17">
        <v>0</v>
      </c>
      <c r="M96" s="17">
        <v>0</v>
      </c>
      <c r="N96" s="17">
        <v>0</v>
      </c>
    </row>
    <row r="97" spans="1:14" x14ac:dyDescent="0.3">
      <c r="A97" s="15" t="s">
        <v>199</v>
      </c>
      <c r="B97" s="18">
        <v>3330</v>
      </c>
      <c r="C97" s="2" t="str">
        <f>VLOOKUP(B97,Hoja2!B:C,2,FALSE)</f>
        <v>TEATRO CALDERON</v>
      </c>
      <c r="D97" s="3" t="str">
        <f t="shared" si="2"/>
        <v>6</v>
      </c>
      <c r="E97" s="3" t="str">
        <f t="shared" si="3"/>
        <v>62</v>
      </c>
      <c r="F97" s="15" t="s">
        <v>173</v>
      </c>
      <c r="G97" s="16" t="s">
        <v>69</v>
      </c>
      <c r="H97" s="17">
        <v>5000</v>
      </c>
      <c r="I97" s="17">
        <v>0</v>
      </c>
      <c r="J97" s="17">
        <v>5000</v>
      </c>
      <c r="K97" s="17">
        <v>0</v>
      </c>
      <c r="L97" s="17">
        <v>0</v>
      </c>
      <c r="M97" s="17">
        <v>0</v>
      </c>
      <c r="N97" s="17">
        <v>0</v>
      </c>
    </row>
    <row r="98" spans="1:14" x14ac:dyDescent="0.3">
      <c r="A98" s="15" t="s">
        <v>199</v>
      </c>
      <c r="B98" s="18">
        <v>3330</v>
      </c>
      <c r="C98" s="2" t="str">
        <f>VLOOKUP(B98,Hoja2!B:C,2,FALSE)</f>
        <v>TEATRO CALDERON</v>
      </c>
      <c r="D98" s="3" t="str">
        <f t="shared" si="2"/>
        <v>6</v>
      </c>
      <c r="E98" s="3" t="str">
        <f t="shared" si="3"/>
        <v>63</v>
      </c>
      <c r="F98" s="15" t="s">
        <v>200</v>
      </c>
      <c r="G98" s="16" t="s">
        <v>201</v>
      </c>
      <c r="H98" s="17">
        <v>0</v>
      </c>
      <c r="I98" s="17">
        <v>0</v>
      </c>
      <c r="J98" s="17">
        <v>0</v>
      </c>
      <c r="K98" s="17">
        <v>2038.85</v>
      </c>
      <c r="L98" s="17">
        <v>2038.85</v>
      </c>
      <c r="M98" s="17">
        <v>1854.85</v>
      </c>
      <c r="N98" s="17">
        <v>1854.85</v>
      </c>
    </row>
    <row r="99" spans="1:14" x14ac:dyDescent="0.3">
      <c r="A99" s="15" t="s">
        <v>199</v>
      </c>
      <c r="B99" s="18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63</v>
      </c>
      <c r="F99" s="15" t="s">
        <v>174</v>
      </c>
      <c r="G99" s="16" t="s">
        <v>61</v>
      </c>
      <c r="H99" s="17">
        <v>38000</v>
      </c>
      <c r="I99" s="17">
        <v>0</v>
      </c>
      <c r="J99" s="17">
        <v>38000</v>
      </c>
      <c r="K99" s="17">
        <v>0</v>
      </c>
      <c r="L99" s="17">
        <v>0</v>
      </c>
      <c r="M99" s="17">
        <v>0</v>
      </c>
      <c r="N99" s="17">
        <v>0</v>
      </c>
    </row>
    <row r="100" spans="1:14" x14ac:dyDescent="0.3">
      <c r="A100" s="15" t="s">
        <v>199</v>
      </c>
      <c r="B100" s="18">
        <v>3330</v>
      </c>
      <c r="C100" s="2" t="str">
        <f>VLOOKUP(B100,Hoja2!B:C,2,FALSE)</f>
        <v>TEATRO CALDERON</v>
      </c>
      <c r="D100" s="3" t="str">
        <f t="shared" si="2"/>
        <v>6</v>
      </c>
      <c r="E100" s="3" t="str">
        <f t="shared" si="3"/>
        <v>63</v>
      </c>
      <c r="F100" s="15" t="s">
        <v>121</v>
      </c>
      <c r="G100" s="16" t="s">
        <v>192</v>
      </c>
      <c r="H100" s="17">
        <v>0</v>
      </c>
      <c r="I100" s="17">
        <v>0</v>
      </c>
      <c r="J100" s="17">
        <v>0</v>
      </c>
      <c r="K100" s="17">
        <v>65814.12</v>
      </c>
      <c r="L100" s="17">
        <v>65814.12</v>
      </c>
      <c r="M100" s="17">
        <v>49296.02</v>
      </c>
      <c r="N100" s="17">
        <v>7198.45</v>
      </c>
    </row>
    <row r="101" spans="1:14" x14ac:dyDescent="0.3">
      <c r="A101" s="15" t="s">
        <v>199</v>
      </c>
      <c r="B101" s="18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63</v>
      </c>
      <c r="F101" s="15" t="s">
        <v>175</v>
      </c>
      <c r="G101" s="16" t="s">
        <v>69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</row>
    <row r="102" spans="1:14" x14ac:dyDescent="0.3">
      <c r="A102" s="15" t="s">
        <v>199</v>
      </c>
      <c r="B102" s="18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12</v>
      </c>
      <c r="F102" s="15" t="s">
        <v>122</v>
      </c>
      <c r="G102" s="16" t="s">
        <v>42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</row>
    <row r="103" spans="1:14" x14ac:dyDescent="0.3">
      <c r="A103" s="15" t="s">
        <v>199</v>
      </c>
      <c r="B103" s="18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12</v>
      </c>
      <c r="F103" s="15" t="s">
        <v>124</v>
      </c>
      <c r="G103" s="16" t="s">
        <v>26</v>
      </c>
      <c r="H103" s="17">
        <v>10824</v>
      </c>
      <c r="I103" s="17">
        <v>1300</v>
      </c>
      <c r="J103" s="17">
        <v>12124</v>
      </c>
      <c r="K103" s="17">
        <v>350</v>
      </c>
      <c r="L103" s="17">
        <v>350</v>
      </c>
      <c r="M103" s="17">
        <v>5411.95</v>
      </c>
      <c r="N103" s="17">
        <v>5411.95</v>
      </c>
    </row>
    <row r="104" spans="1:14" x14ac:dyDescent="0.3">
      <c r="A104" s="15" t="s">
        <v>199</v>
      </c>
      <c r="B104" s="18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12</v>
      </c>
      <c r="F104" s="15" t="s">
        <v>126</v>
      </c>
      <c r="G104" s="16" t="s">
        <v>27</v>
      </c>
      <c r="H104" s="17">
        <v>3563</v>
      </c>
      <c r="I104" s="17">
        <v>0</v>
      </c>
      <c r="J104" s="17">
        <v>3563</v>
      </c>
      <c r="K104" s="17">
        <v>230</v>
      </c>
      <c r="L104" s="17">
        <v>230</v>
      </c>
      <c r="M104" s="17">
        <v>1980.1</v>
      </c>
      <c r="N104" s="17">
        <v>1980.1</v>
      </c>
    </row>
    <row r="105" spans="1:14" x14ac:dyDescent="0.3">
      <c r="A105" s="15" t="s">
        <v>199</v>
      </c>
      <c r="B105" s="18">
        <v>3331</v>
      </c>
      <c r="C105" s="2" t="str">
        <f>VLOOKUP(B105,Hoja2!B:C,2,FALSE)</f>
        <v>MUSEOS Y ARTES PLÁSTICAS</v>
      </c>
      <c r="D105" s="3" t="str">
        <f t="shared" si="2"/>
        <v>1</v>
      </c>
      <c r="E105" s="3" t="str">
        <f t="shared" si="3"/>
        <v>12</v>
      </c>
      <c r="F105" s="15" t="s">
        <v>127</v>
      </c>
      <c r="G105" s="16" t="s">
        <v>36</v>
      </c>
      <c r="H105" s="17">
        <v>6741</v>
      </c>
      <c r="I105" s="17">
        <v>0</v>
      </c>
      <c r="J105" s="17">
        <v>6741</v>
      </c>
      <c r="K105" s="17">
        <v>300</v>
      </c>
      <c r="L105" s="17">
        <v>300</v>
      </c>
      <c r="M105" s="17">
        <v>3370.36</v>
      </c>
      <c r="N105" s="17">
        <v>3370.36</v>
      </c>
    </row>
    <row r="106" spans="1:14" x14ac:dyDescent="0.3">
      <c r="A106" s="15" t="s">
        <v>199</v>
      </c>
      <c r="B106" s="18">
        <v>3331</v>
      </c>
      <c r="C106" s="2" t="str">
        <f>VLOOKUP(B106,Hoja2!B:C,2,FALSE)</f>
        <v>MUSEOS Y ARTES PLÁSTICAS</v>
      </c>
      <c r="D106" s="3" t="str">
        <f t="shared" si="2"/>
        <v>1</v>
      </c>
      <c r="E106" s="3" t="str">
        <f t="shared" si="3"/>
        <v>12</v>
      </c>
      <c r="F106" s="15" t="s">
        <v>128</v>
      </c>
      <c r="G106" s="16" t="s">
        <v>39</v>
      </c>
      <c r="H106" s="17">
        <v>13339</v>
      </c>
      <c r="I106" s="17">
        <v>0</v>
      </c>
      <c r="J106" s="17">
        <v>13339</v>
      </c>
      <c r="K106" s="17">
        <v>250</v>
      </c>
      <c r="L106" s="17">
        <v>250</v>
      </c>
      <c r="M106" s="17">
        <v>6670.58</v>
      </c>
      <c r="N106" s="17">
        <v>6670.58</v>
      </c>
    </row>
    <row r="107" spans="1:14" x14ac:dyDescent="0.3">
      <c r="A107" s="15" t="s">
        <v>199</v>
      </c>
      <c r="B107" s="18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12</v>
      </c>
      <c r="F107" s="15" t="s">
        <v>129</v>
      </c>
      <c r="G107" s="16" t="s">
        <v>28</v>
      </c>
      <c r="H107" s="17">
        <v>1675</v>
      </c>
      <c r="I107" s="17">
        <v>0</v>
      </c>
      <c r="J107" s="17">
        <v>1675</v>
      </c>
      <c r="K107" s="17">
        <v>300</v>
      </c>
      <c r="L107" s="17">
        <v>300</v>
      </c>
      <c r="M107" s="17">
        <v>1200.2</v>
      </c>
      <c r="N107" s="17">
        <v>1200.2</v>
      </c>
    </row>
    <row r="108" spans="1:14" x14ac:dyDescent="0.3">
      <c r="A108" s="15" t="s">
        <v>199</v>
      </c>
      <c r="B108" s="18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13</v>
      </c>
      <c r="F108" s="15" t="s">
        <v>130</v>
      </c>
      <c r="G108" s="16" t="s">
        <v>32</v>
      </c>
      <c r="H108" s="17">
        <v>11369</v>
      </c>
      <c r="I108" s="17">
        <v>0</v>
      </c>
      <c r="J108" s="17">
        <v>11369</v>
      </c>
      <c r="K108" s="17">
        <v>0</v>
      </c>
      <c r="L108" s="17">
        <v>0</v>
      </c>
      <c r="M108" s="17">
        <v>0</v>
      </c>
      <c r="N108" s="17">
        <v>0</v>
      </c>
    </row>
    <row r="109" spans="1:14" x14ac:dyDescent="0.3">
      <c r="A109" s="15" t="s">
        <v>199</v>
      </c>
      <c r="B109" s="18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13</v>
      </c>
      <c r="F109" s="15" t="s">
        <v>131</v>
      </c>
      <c r="G109" s="16" t="s">
        <v>46</v>
      </c>
      <c r="H109" s="17">
        <v>13466</v>
      </c>
      <c r="I109" s="17">
        <v>0</v>
      </c>
      <c r="J109" s="17">
        <v>13466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3">
      <c r="A110" s="15" t="s">
        <v>199</v>
      </c>
      <c r="B110" s="18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13</v>
      </c>
      <c r="F110" s="15" t="s">
        <v>132</v>
      </c>
      <c r="G110" s="16" t="s">
        <v>59</v>
      </c>
      <c r="H110" s="17">
        <v>32442</v>
      </c>
      <c r="I110" s="17">
        <v>0</v>
      </c>
      <c r="J110" s="17">
        <v>32442</v>
      </c>
      <c r="K110" s="17">
        <v>0</v>
      </c>
      <c r="L110" s="17">
        <v>0</v>
      </c>
      <c r="M110" s="17">
        <v>16482.64</v>
      </c>
      <c r="N110" s="17">
        <v>16482.64</v>
      </c>
    </row>
    <row r="111" spans="1:14" x14ac:dyDescent="0.3">
      <c r="A111" s="15" t="s">
        <v>199</v>
      </c>
      <c r="B111" s="18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15</v>
      </c>
      <c r="F111" s="15" t="s">
        <v>133</v>
      </c>
      <c r="G111" s="16" t="s">
        <v>80</v>
      </c>
      <c r="H111" s="17">
        <v>4425</v>
      </c>
      <c r="I111" s="17">
        <v>0</v>
      </c>
      <c r="J111" s="17">
        <v>4425</v>
      </c>
      <c r="K111" s="17">
        <v>0</v>
      </c>
      <c r="L111" s="17">
        <v>0</v>
      </c>
      <c r="M111" s="17">
        <v>0</v>
      </c>
      <c r="N111" s="17">
        <v>0</v>
      </c>
    </row>
    <row r="112" spans="1:14" x14ac:dyDescent="0.3">
      <c r="A112" s="15" t="s">
        <v>199</v>
      </c>
      <c r="B112" s="18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21</v>
      </c>
      <c r="F112" s="15" t="s">
        <v>142</v>
      </c>
      <c r="G112" s="16" t="s">
        <v>63</v>
      </c>
      <c r="H112" s="17">
        <v>0</v>
      </c>
      <c r="I112" s="17">
        <v>0</v>
      </c>
      <c r="J112" s="17">
        <v>0</v>
      </c>
      <c r="K112" s="17">
        <v>26722.51</v>
      </c>
      <c r="L112" s="17">
        <v>26722.51</v>
      </c>
      <c r="M112" s="17">
        <v>0</v>
      </c>
      <c r="N112" s="17">
        <v>0</v>
      </c>
    </row>
    <row r="113" spans="1:14" x14ac:dyDescent="0.3">
      <c r="A113" s="15" t="s">
        <v>199</v>
      </c>
      <c r="B113" s="18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5" t="s">
        <v>159</v>
      </c>
      <c r="G113" s="16" t="s">
        <v>37</v>
      </c>
      <c r="H113" s="17">
        <v>30000</v>
      </c>
      <c r="I113" s="17">
        <v>0</v>
      </c>
      <c r="J113" s="17">
        <v>30000</v>
      </c>
      <c r="K113" s="17">
        <v>21371</v>
      </c>
      <c r="L113" s="17">
        <v>21371</v>
      </c>
      <c r="M113" s="17">
        <v>26098.400000000001</v>
      </c>
      <c r="N113" s="17">
        <v>26098.400000000001</v>
      </c>
    </row>
    <row r="114" spans="1:14" x14ac:dyDescent="0.3">
      <c r="A114" s="15" t="s">
        <v>199</v>
      </c>
      <c r="B114" s="18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5" t="s">
        <v>160</v>
      </c>
      <c r="G114" s="16" t="s">
        <v>75</v>
      </c>
      <c r="H114" s="17">
        <v>4000</v>
      </c>
      <c r="I114" s="17">
        <v>0</v>
      </c>
      <c r="J114" s="17">
        <v>4000</v>
      </c>
      <c r="K114" s="17">
        <v>648.91999999999996</v>
      </c>
      <c r="L114" s="17">
        <v>648.91999999999996</v>
      </c>
      <c r="M114" s="17">
        <v>0</v>
      </c>
      <c r="N114" s="17">
        <v>0</v>
      </c>
    </row>
    <row r="115" spans="1:14" x14ac:dyDescent="0.3">
      <c r="A115" s="15" t="s">
        <v>199</v>
      </c>
      <c r="B115" s="18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5" t="s">
        <v>161</v>
      </c>
      <c r="G115" s="16" t="s">
        <v>30</v>
      </c>
      <c r="H115" s="17">
        <v>3000</v>
      </c>
      <c r="I115" s="17">
        <v>0</v>
      </c>
      <c r="J115" s="17">
        <v>3000</v>
      </c>
      <c r="K115" s="17">
        <v>0</v>
      </c>
      <c r="L115" s="17">
        <v>0</v>
      </c>
      <c r="M115" s="17">
        <v>0</v>
      </c>
      <c r="N115" s="17">
        <v>0</v>
      </c>
    </row>
    <row r="116" spans="1:14" x14ac:dyDescent="0.3">
      <c r="A116" s="15" t="s">
        <v>199</v>
      </c>
      <c r="B116" s="18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15" t="s">
        <v>180</v>
      </c>
      <c r="G116" s="16" t="s">
        <v>54</v>
      </c>
      <c r="H116" s="17">
        <v>3000</v>
      </c>
      <c r="I116" s="17">
        <v>0</v>
      </c>
      <c r="J116" s="17">
        <v>3000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3">
      <c r="A117" s="15" t="s">
        <v>199</v>
      </c>
      <c r="B117" s="18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22</v>
      </c>
      <c r="F117" s="15" t="s">
        <v>181</v>
      </c>
      <c r="G117" s="16" t="s">
        <v>66</v>
      </c>
      <c r="H117" s="17">
        <v>210000</v>
      </c>
      <c r="I117" s="17">
        <v>0</v>
      </c>
      <c r="J117" s="17">
        <v>210000</v>
      </c>
      <c r="K117" s="17">
        <v>86588</v>
      </c>
      <c r="L117" s="17">
        <v>86588</v>
      </c>
      <c r="M117" s="17">
        <v>113340.45</v>
      </c>
      <c r="N117" s="17">
        <v>107140.45</v>
      </c>
    </row>
    <row r="118" spans="1:14" x14ac:dyDescent="0.3">
      <c r="A118" s="15" t="s">
        <v>199</v>
      </c>
      <c r="B118" s="18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22</v>
      </c>
      <c r="F118" s="15" t="s">
        <v>165</v>
      </c>
      <c r="G118" s="16" t="s">
        <v>47</v>
      </c>
      <c r="H118" s="17">
        <v>0</v>
      </c>
      <c r="I118" s="17">
        <v>0</v>
      </c>
      <c r="J118" s="17">
        <v>0</v>
      </c>
      <c r="K118" s="17">
        <v>9908.26</v>
      </c>
      <c r="L118" s="17">
        <v>9908.26</v>
      </c>
      <c r="M118" s="17">
        <v>10680.23</v>
      </c>
      <c r="N118" s="17">
        <v>10680.23</v>
      </c>
    </row>
    <row r="119" spans="1:14" x14ac:dyDescent="0.3">
      <c r="A119" s="15" t="s">
        <v>199</v>
      </c>
      <c r="B119" s="18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22</v>
      </c>
      <c r="F119" s="15" t="s">
        <v>166</v>
      </c>
      <c r="G119" s="16" t="s">
        <v>65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</row>
    <row r="120" spans="1:14" x14ac:dyDescent="0.3">
      <c r="A120" s="15" t="s">
        <v>199</v>
      </c>
      <c r="B120" s="18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15" t="s">
        <v>168</v>
      </c>
      <c r="G120" s="16" t="s">
        <v>38</v>
      </c>
      <c r="H120" s="17">
        <v>17000</v>
      </c>
      <c r="I120" s="17">
        <v>0</v>
      </c>
      <c r="J120" s="17">
        <v>17000</v>
      </c>
      <c r="K120" s="17">
        <v>10043</v>
      </c>
      <c r="L120" s="17">
        <v>10043</v>
      </c>
      <c r="M120" s="17">
        <v>0</v>
      </c>
      <c r="N120" s="17">
        <v>0</v>
      </c>
    </row>
    <row r="121" spans="1:14" x14ac:dyDescent="0.3">
      <c r="A121" s="15" t="s">
        <v>199</v>
      </c>
      <c r="B121" s="18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22</v>
      </c>
      <c r="F121" s="15" t="s">
        <v>169</v>
      </c>
      <c r="G121" s="16" t="s">
        <v>45</v>
      </c>
      <c r="H121" s="17">
        <v>444000</v>
      </c>
      <c r="I121" s="17">
        <v>0</v>
      </c>
      <c r="J121" s="17">
        <v>444000</v>
      </c>
      <c r="K121" s="17">
        <v>28630.49</v>
      </c>
      <c r="L121" s="17">
        <v>33986.230000000003</v>
      </c>
      <c r="M121" s="17">
        <v>165382.06</v>
      </c>
      <c r="N121" s="17">
        <v>160885.15</v>
      </c>
    </row>
    <row r="122" spans="1:14" x14ac:dyDescent="0.3">
      <c r="A122" s="15" t="s">
        <v>199</v>
      </c>
      <c r="B122" s="18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23</v>
      </c>
      <c r="F122" s="15" t="s">
        <v>170</v>
      </c>
      <c r="G122" s="16" t="s">
        <v>33</v>
      </c>
      <c r="H122" s="17">
        <v>500</v>
      </c>
      <c r="I122" s="17">
        <v>0</v>
      </c>
      <c r="J122" s="17">
        <v>500</v>
      </c>
      <c r="K122" s="17">
        <v>0</v>
      </c>
      <c r="L122" s="17">
        <v>0</v>
      </c>
      <c r="M122" s="17">
        <v>0</v>
      </c>
      <c r="N122" s="17">
        <v>0</v>
      </c>
    </row>
    <row r="123" spans="1:14" x14ac:dyDescent="0.3">
      <c r="A123" s="15" t="s">
        <v>199</v>
      </c>
      <c r="B123" s="18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23</v>
      </c>
      <c r="F123" s="15" t="s">
        <v>171</v>
      </c>
      <c r="G123" s="16" t="s">
        <v>31</v>
      </c>
      <c r="H123" s="17">
        <v>500</v>
      </c>
      <c r="I123" s="17">
        <v>0</v>
      </c>
      <c r="J123" s="17">
        <v>500</v>
      </c>
      <c r="K123" s="17">
        <v>0</v>
      </c>
      <c r="L123" s="17">
        <v>0</v>
      </c>
      <c r="M123" s="17">
        <v>0</v>
      </c>
      <c r="N123" s="17">
        <v>0</v>
      </c>
    </row>
    <row r="124" spans="1:14" x14ac:dyDescent="0.3">
      <c r="A124" s="15" t="s">
        <v>199</v>
      </c>
      <c r="B124" s="18">
        <v>3331</v>
      </c>
      <c r="C124" s="2" t="str">
        <f>VLOOKUP(B124,Hoja2!B:C,2,FALSE)</f>
        <v>MUSEOS Y ARTES PLÁSTICAS</v>
      </c>
      <c r="D124" s="3" t="str">
        <f t="shared" si="2"/>
        <v>6</v>
      </c>
      <c r="E124" s="3" t="str">
        <f t="shared" si="3"/>
        <v>62</v>
      </c>
      <c r="F124" s="15" t="s">
        <v>183</v>
      </c>
      <c r="G124" s="16" t="s">
        <v>56</v>
      </c>
      <c r="H124" s="17">
        <v>0</v>
      </c>
      <c r="I124" s="17">
        <v>0</v>
      </c>
      <c r="J124" s="17">
        <v>0</v>
      </c>
      <c r="K124" s="17">
        <v>4123.41</v>
      </c>
      <c r="L124" s="17">
        <v>4123.41</v>
      </c>
      <c r="M124" s="17">
        <v>0</v>
      </c>
      <c r="N124" s="17">
        <v>0</v>
      </c>
    </row>
    <row r="125" spans="1:14" x14ac:dyDescent="0.3">
      <c r="A125" s="15" t="s">
        <v>199</v>
      </c>
      <c r="B125" s="18">
        <v>3331</v>
      </c>
      <c r="C125" s="2" t="str">
        <f>VLOOKUP(B125,Hoja2!B:C,2,FALSE)</f>
        <v>MUSEOS Y ARTES PLÁSTICAS</v>
      </c>
      <c r="D125" s="3" t="str">
        <f t="shared" si="2"/>
        <v>6</v>
      </c>
      <c r="E125" s="3" t="str">
        <f t="shared" si="3"/>
        <v>63</v>
      </c>
      <c r="F125" s="15" t="s">
        <v>174</v>
      </c>
      <c r="G125" s="16" t="s">
        <v>193</v>
      </c>
      <c r="H125" s="17">
        <v>6000</v>
      </c>
      <c r="I125" s="17">
        <v>0</v>
      </c>
      <c r="J125" s="17">
        <v>6000</v>
      </c>
      <c r="K125" s="17">
        <v>26760.54</v>
      </c>
      <c r="L125" s="17">
        <v>26760.36</v>
      </c>
      <c r="M125" s="17">
        <v>0</v>
      </c>
      <c r="N125" s="17">
        <v>0</v>
      </c>
    </row>
    <row r="126" spans="1:14" x14ac:dyDescent="0.3">
      <c r="A126" s="15" t="s">
        <v>199</v>
      </c>
      <c r="B126" s="18">
        <v>3331</v>
      </c>
      <c r="C126" s="2" t="str">
        <f>VLOOKUP(B126,Hoja2!B:C,2,FALSE)</f>
        <v>MUSEOS Y ARTES PLÁSTICAS</v>
      </c>
      <c r="D126" s="3" t="str">
        <f t="shared" si="2"/>
        <v>6</v>
      </c>
      <c r="E126" s="3" t="str">
        <f t="shared" si="3"/>
        <v>63</v>
      </c>
      <c r="F126" s="15" t="s">
        <v>121</v>
      </c>
      <c r="G126" s="16" t="s">
        <v>192</v>
      </c>
      <c r="H126" s="17">
        <v>0</v>
      </c>
      <c r="I126" s="17">
        <v>0</v>
      </c>
      <c r="J126" s="17">
        <v>0</v>
      </c>
      <c r="K126" s="17">
        <v>52531.65</v>
      </c>
      <c r="L126" s="17">
        <v>52531.65</v>
      </c>
      <c r="M126" s="17">
        <v>3960.68</v>
      </c>
      <c r="N126" s="17">
        <v>3960.68</v>
      </c>
    </row>
    <row r="127" spans="1:14" x14ac:dyDescent="0.3">
      <c r="A127" s="15" t="s">
        <v>199</v>
      </c>
      <c r="B127" s="18">
        <v>3331</v>
      </c>
      <c r="C127" s="2" t="str">
        <f>VLOOKUP(B127,Hoja2!B:C,2,FALSE)</f>
        <v>MUSEOS Y ARTES PLÁSTICAS</v>
      </c>
      <c r="D127" s="3" t="str">
        <f t="shared" si="2"/>
        <v>6</v>
      </c>
      <c r="E127" s="3" t="str">
        <f t="shared" si="3"/>
        <v>63</v>
      </c>
      <c r="F127" s="15" t="s">
        <v>202</v>
      </c>
      <c r="G127" s="16" t="s">
        <v>74</v>
      </c>
      <c r="H127" s="17">
        <v>0</v>
      </c>
      <c r="I127" s="17">
        <v>0</v>
      </c>
      <c r="J127" s="17">
        <v>0</v>
      </c>
      <c r="K127" s="17">
        <v>4307.6000000000004</v>
      </c>
      <c r="L127" s="17">
        <v>4307.6000000000004</v>
      </c>
      <c r="M127" s="17">
        <v>3918.85</v>
      </c>
      <c r="N127" s="17">
        <v>3918.85</v>
      </c>
    </row>
    <row r="128" spans="1:14" x14ac:dyDescent="0.3">
      <c r="A128" s="15" t="s">
        <v>199</v>
      </c>
      <c r="B128" s="18">
        <v>3331</v>
      </c>
      <c r="C128" s="2" t="str">
        <f>VLOOKUP(B128,Hoja2!B:C,2,FALSE)</f>
        <v>MUSEOS Y ARTES PLÁSTICAS</v>
      </c>
      <c r="D128" s="3" t="str">
        <f t="shared" si="2"/>
        <v>6</v>
      </c>
      <c r="E128" s="3" t="str">
        <f t="shared" si="3"/>
        <v>63</v>
      </c>
      <c r="F128" s="15" t="s">
        <v>175</v>
      </c>
      <c r="G128" s="16" t="s">
        <v>69</v>
      </c>
      <c r="H128" s="17">
        <v>0</v>
      </c>
      <c r="I128" s="17">
        <v>0</v>
      </c>
      <c r="J128" s="17">
        <v>0</v>
      </c>
      <c r="K128" s="17">
        <v>7800.7</v>
      </c>
      <c r="L128" s="17">
        <v>7800.7</v>
      </c>
      <c r="M128" s="17">
        <v>0</v>
      </c>
      <c r="N128" s="17">
        <v>0</v>
      </c>
    </row>
    <row r="129" spans="1:14" x14ac:dyDescent="0.3">
      <c r="A129" s="15" t="s">
        <v>199</v>
      </c>
      <c r="B129" s="18">
        <v>3332</v>
      </c>
      <c r="C129" s="2" t="str">
        <f>VLOOKUP(B129,Hoja2!B:C,2,FALSE)</f>
        <v>PATIO HERRERIANO</v>
      </c>
      <c r="D129" s="3" t="str">
        <f t="shared" ref="D129:D192" si="4">LEFT(F129,1)</f>
        <v>1</v>
      </c>
      <c r="E129" s="3" t="str">
        <f t="shared" ref="E129:E192" si="5">LEFT(F129,2)</f>
        <v>13</v>
      </c>
      <c r="F129" s="15" t="s">
        <v>130</v>
      </c>
      <c r="G129" s="16" t="s">
        <v>32</v>
      </c>
      <c r="H129" s="17">
        <v>112780</v>
      </c>
      <c r="I129" s="17">
        <v>0</v>
      </c>
      <c r="J129" s="17">
        <v>112780</v>
      </c>
      <c r="K129" s="17">
        <v>0</v>
      </c>
      <c r="L129" s="17">
        <v>0</v>
      </c>
      <c r="M129" s="17">
        <v>59894.6</v>
      </c>
      <c r="N129" s="17">
        <v>59894.6</v>
      </c>
    </row>
    <row r="130" spans="1:14" x14ac:dyDescent="0.3">
      <c r="A130" s="15" t="s">
        <v>199</v>
      </c>
      <c r="B130" s="18">
        <v>3332</v>
      </c>
      <c r="C130" s="2" t="str">
        <f>VLOOKUP(B130,Hoja2!B:C,2,FALSE)</f>
        <v>PATIO HERRERIANO</v>
      </c>
      <c r="D130" s="3" t="str">
        <f t="shared" si="4"/>
        <v>1</v>
      </c>
      <c r="E130" s="3" t="str">
        <f t="shared" si="5"/>
        <v>13</v>
      </c>
      <c r="F130" s="15" t="s">
        <v>131</v>
      </c>
      <c r="G130" s="16" t="s">
        <v>46</v>
      </c>
      <c r="H130" s="17">
        <v>111875</v>
      </c>
      <c r="I130" s="17">
        <v>0</v>
      </c>
      <c r="J130" s="17">
        <v>111875</v>
      </c>
      <c r="K130" s="17">
        <v>0</v>
      </c>
      <c r="L130" s="17">
        <v>0</v>
      </c>
      <c r="M130" s="17">
        <v>50884.89</v>
      </c>
      <c r="N130" s="17">
        <v>50884.89</v>
      </c>
    </row>
    <row r="131" spans="1:14" x14ac:dyDescent="0.3">
      <c r="A131" s="15" t="s">
        <v>199</v>
      </c>
      <c r="B131" s="18">
        <v>3332</v>
      </c>
      <c r="C131" s="2" t="str">
        <f>VLOOKUP(B131,Hoja2!B:C,2,FALSE)</f>
        <v>PATIO HERRERIANO</v>
      </c>
      <c r="D131" s="3" t="str">
        <f t="shared" si="4"/>
        <v>1</v>
      </c>
      <c r="E131" s="3" t="str">
        <f t="shared" si="5"/>
        <v>13</v>
      </c>
      <c r="F131" s="15" t="s">
        <v>132</v>
      </c>
      <c r="G131" s="16" t="s">
        <v>59</v>
      </c>
      <c r="H131" s="17">
        <v>72030</v>
      </c>
      <c r="I131" s="17">
        <v>0</v>
      </c>
      <c r="J131" s="17">
        <v>72030</v>
      </c>
      <c r="K131" s="17">
        <v>0</v>
      </c>
      <c r="L131" s="17">
        <v>0</v>
      </c>
      <c r="M131" s="17">
        <v>0</v>
      </c>
      <c r="N131" s="17">
        <v>0</v>
      </c>
    </row>
    <row r="132" spans="1:14" x14ac:dyDescent="0.3">
      <c r="A132" s="15" t="s">
        <v>199</v>
      </c>
      <c r="B132" s="18">
        <v>3332</v>
      </c>
      <c r="C132" s="2" t="str">
        <f>VLOOKUP(B132,Hoja2!B:C,2,FALSE)</f>
        <v>PATIO HERRERIANO</v>
      </c>
      <c r="D132" s="3" t="str">
        <f t="shared" si="4"/>
        <v>1</v>
      </c>
      <c r="E132" s="3" t="str">
        <f t="shared" si="5"/>
        <v>15</v>
      </c>
      <c r="F132" s="15" t="s">
        <v>133</v>
      </c>
      <c r="G132" s="16" t="s">
        <v>80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</row>
    <row r="133" spans="1:14" x14ac:dyDescent="0.3">
      <c r="A133" s="15" t="s">
        <v>199</v>
      </c>
      <c r="B133" s="18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20</v>
      </c>
      <c r="F133" s="15" t="s">
        <v>139</v>
      </c>
      <c r="G133" s="16" t="s">
        <v>43</v>
      </c>
      <c r="H133" s="17">
        <v>3000</v>
      </c>
      <c r="I133" s="17">
        <v>0</v>
      </c>
      <c r="J133" s="17">
        <v>3000</v>
      </c>
      <c r="K133" s="17">
        <v>0</v>
      </c>
      <c r="L133" s="17">
        <v>0</v>
      </c>
      <c r="M133" s="17">
        <v>678.05</v>
      </c>
      <c r="N133" s="17">
        <v>678.05</v>
      </c>
    </row>
    <row r="134" spans="1:14" x14ac:dyDescent="0.3">
      <c r="A134" s="15" t="s">
        <v>199</v>
      </c>
      <c r="B134" s="18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20</v>
      </c>
      <c r="F134" s="15" t="s">
        <v>141</v>
      </c>
      <c r="G134" s="16" t="s">
        <v>92</v>
      </c>
      <c r="H134" s="17">
        <v>100</v>
      </c>
      <c r="I134" s="17">
        <v>0</v>
      </c>
      <c r="J134" s="17">
        <v>100</v>
      </c>
      <c r="K134" s="17">
        <v>1009.1</v>
      </c>
      <c r="L134" s="17">
        <v>1009.1</v>
      </c>
      <c r="M134" s="17">
        <v>1184.75</v>
      </c>
      <c r="N134" s="17">
        <v>1184.75</v>
      </c>
    </row>
    <row r="135" spans="1:14" x14ac:dyDescent="0.3">
      <c r="A135" s="15" t="s">
        <v>199</v>
      </c>
      <c r="B135" s="18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21</v>
      </c>
      <c r="F135" s="15" t="s">
        <v>142</v>
      </c>
      <c r="G135" s="16" t="s">
        <v>63</v>
      </c>
      <c r="H135" s="17">
        <v>2000</v>
      </c>
      <c r="I135" s="17">
        <v>0</v>
      </c>
      <c r="J135" s="17">
        <v>2000</v>
      </c>
      <c r="K135" s="17">
        <v>2359.5</v>
      </c>
      <c r="L135" s="17">
        <v>2359.5</v>
      </c>
      <c r="M135" s="17">
        <v>613.15</v>
      </c>
      <c r="N135" s="17">
        <v>613.15</v>
      </c>
    </row>
    <row r="136" spans="1:14" x14ac:dyDescent="0.3">
      <c r="A136" s="15" t="s">
        <v>199</v>
      </c>
      <c r="B136" s="18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21</v>
      </c>
      <c r="F136" s="15" t="s">
        <v>143</v>
      </c>
      <c r="G136" s="16" t="s">
        <v>41</v>
      </c>
      <c r="H136" s="17">
        <v>63490</v>
      </c>
      <c r="I136" s="17">
        <v>0</v>
      </c>
      <c r="J136" s="17">
        <v>63490</v>
      </c>
      <c r="K136" s="17">
        <v>14788.01</v>
      </c>
      <c r="L136" s="17">
        <v>14788.01</v>
      </c>
      <c r="M136" s="17">
        <v>52715.54</v>
      </c>
      <c r="N136" s="17">
        <v>52715.54</v>
      </c>
    </row>
    <row r="137" spans="1:14" x14ac:dyDescent="0.3">
      <c r="A137" s="15" t="s">
        <v>199</v>
      </c>
      <c r="B137" s="18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21</v>
      </c>
      <c r="F137" s="15" t="s">
        <v>146</v>
      </c>
      <c r="G137" s="16" t="s">
        <v>69</v>
      </c>
      <c r="H137" s="17">
        <v>2000</v>
      </c>
      <c r="I137" s="17">
        <v>0</v>
      </c>
      <c r="J137" s="17">
        <v>2000</v>
      </c>
      <c r="K137" s="17">
        <v>0</v>
      </c>
      <c r="L137" s="17">
        <v>0</v>
      </c>
      <c r="M137" s="17">
        <v>0</v>
      </c>
      <c r="N137" s="17">
        <v>0</v>
      </c>
    </row>
    <row r="138" spans="1:14" x14ac:dyDescent="0.3">
      <c r="A138" s="15" t="s">
        <v>199</v>
      </c>
      <c r="B138" s="18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5" t="s">
        <v>147</v>
      </c>
      <c r="G138" s="16" t="s">
        <v>40</v>
      </c>
      <c r="H138" s="17">
        <v>7000</v>
      </c>
      <c r="I138" s="17">
        <v>0</v>
      </c>
      <c r="J138" s="17">
        <v>7000</v>
      </c>
      <c r="K138" s="17">
        <v>0</v>
      </c>
      <c r="L138" s="17">
        <v>0</v>
      </c>
      <c r="M138" s="17">
        <v>538.04</v>
      </c>
      <c r="N138" s="17">
        <v>538.04</v>
      </c>
    </row>
    <row r="139" spans="1:14" x14ac:dyDescent="0.3">
      <c r="A139" s="15" t="s">
        <v>199</v>
      </c>
      <c r="B139" s="18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5" t="s">
        <v>148</v>
      </c>
      <c r="G139" s="16" t="s">
        <v>34</v>
      </c>
      <c r="H139" s="17">
        <v>4000</v>
      </c>
      <c r="I139" s="17">
        <v>0</v>
      </c>
      <c r="J139" s="17">
        <v>4000</v>
      </c>
      <c r="K139" s="17">
        <v>2437.8000000000002</v>
      </c>
      <c r="L139" s="17">
        <v>2437.8000000000002</v>
      </c>
      <c r="M139" s="17">
        <v>7648.51</v>
      </c>
      <c r="N139" s="17">
        <v>7648.51</v>
      </c>
    </row>
    <row r="140" spans="1:14" x14ac:dyDescent="0.3">
      <c r="A140" s="15" t="s">
        <v>199</v>
      </c>
      <c r="B140" s="18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5" t="s">
        <v>149</v>
      </c>
      <c r="G140" s="16" t="s">
        <v>67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</row>
    <row r="141" spans="1:14" x14ac:dyDescent="0.3">
      <c r="A141" s="15" t="s">
        <v>199</v>
      </c>
      <c r="B141" s="18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5" t="s">
        <v>150</v>
      </c>
      <c r="G141" s="16" t="s">
        <v>57</v>
      </c>
      <c r="H141" s="17">
        <v>100000</v>
      </c>
      <c r="I141" s="17">
        <v>0</v>
      </c>
      <c r="J141" s="17">
        <v>100000</v>
      </c>
      <c r="K141" s="17">
        <v>0</v>
      </c>
      <c r="L141" s="17">
        <v>0</v>
      </c>
      <c r="M141" s="17">
        <v>31083.8</v>
      </c>
      <c r="N141" s="17">
        <v>29419.59</v>
      </c>
    </row>
    <row r="142" spans="1:14" x14ac:dyDescent="0.3">
      <c r="A142" s="15" t="s">
        <v>199</v>
      </c>
      <c r="B142" s="18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5" t="s">
        <v>151</v>
      </c>
      <c r="G142" s="16" t="s">
        <v>64</v>
      </c>
      <c r="H142" s="17">
        <v>35000</v>
      </c>
      <c r="I142" s="17">
        <v>0</v>
      </c>
      <c r="J142" s="17">
        <v>35000</v>
      </c>
      <c r="K142" s="17">
        <v>0</v>
      </c>
      <c r="L142" s="17">
        <v>0</v>
      </c>
      <c r="M142" s="17">
        <v>1673.18</v>
      </c>
      <c r="N142" s="17">
        <v>1673.18</v>
      </c>
    </row>
    <row r="143" spans="1:14" x14ac:dyDescent="0.3">
      <c r="A143" s="15" t="s">
        <v>199</v>
      </c>
      <c r="B143" s="18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5" t="s">
        <v>155</v>
      </c>
      <c r="G143" s="16" t="s">
        <v>50</v>
      </c>
      <c r="H143" s="17">
        <v>5000</v>
      </c>
      <c r="I143" s="17">
        <v>0</v>
      </c>
      <c r="J143" s="17">
        <v>5000</v>
      </c>
      <c r="K143" s="17">
        <v>3031.82</v>
      </c>
      <c r="L143" s="17">
        <v>3031.82</v>
      </c>
      <c r="M143" s="17">
        <v>5691.83</v>
      </c>
      <c r="N143" s="17">
        <v>4635.3500000000004</v>
      </c>
    </row>
    <row r="144" spans="1:14" x14ac:dyDescent="0.3">
      <c r="A144" s="15" t="s">
        <v>199</v>
      </c>
      <c r="B144" s="18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5" t="s">
        <v>156</v>
      </c>
      <c r="G144" s="16" t="s">
        <v>70</v>
      </c>
      <c r="H144" s="17">
        <v>9000</v>
      </c>
      <c r="I144" s="17">
        <v>0</v>
      </c>
      <c r="J144" s="17">
        <v>9000</v>
      </c>
      <c r="K144" s="17">
        <v>0</v>
      </c>
      <c r="L144" s="17">
        <v>0</v>
      </c>
      <c r="M144" s="17">
        <v>4447.62</v>
      </c>
      <c r="N144" s="17">
        <v>3971.32</v>
      </c>
    </row>
    <row r="145" spans="1:14" x14ac:dyDescent="0.3">
      <c r="A145" s="15" t="s">
        <v>199</v>
      </c>
      <c r="B145" s="18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5" t="s">
        <v>157</v>
      </c>
      <c r="G145" s="16" t="s">
        <v>71</v>
      </c>
      <c r="H145" s="17">
        <v>2000</v>
      </c>
      <c r="I145" s="17">
        <v>0</v>
      </c>
      <c r="J145" s="17">
        <v>2000</v>
      </c>
      <c r="K145" s="17">
        <v>0</v>
      </c>
      <c r="L145" s="17">
        <v>0</v>
      </c>
      <c r="M145" s="17">
        <v>89.89</v>
      </c>
      <c r="N145" s="17">
        <v>89.89</v>
      </c>
    </row>
    <row r="146" spans="1:14" x14ac:dyDescent="0.3">
      <c r="A146" s="15" t="s">
        <v>199</v>
      </c>
      <c r="B146" s="18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15" t="s">
        <v>158</v>
      </c>
      <c r="G146" s="16" t="s">
        <v>88</v>
      </c>
      <c r="H146" s="17">
        <v>1200</v>
      </c>
      <c r="I146" s="17">
        <v>0</v>
      </c>
      <c r="J146" s="17">
        <v>1200</v>
      </c>
      <c r="K146" s="17">
        <v>0</v>
      </c>
      <c r="L146" s="17">
        <v>0</v>
      </c>
      <c r="M146" s="17">
        <v>231.16</v>
      </c>
      <c r="N146" s="17">
        <v>231.16</v>
      </c>
    </row>
    <row r="147" spans="1:14" x14ac:dyDescent="0.3">
      <c r="A147" s="15" t="s">
        <v>199</v>
      </c>
      <c r="B147" s="18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15" t="s">
        <v>159</v>
      </c>
      <c r="G147" s="16" t="s">
        <v>37</v>
      </c>
      <c r="H147" s="17">
        <v>50000</v>
      </c>
      <c r="I147" s="17">
        <v>0</v>
      </c>
      <c r="J147" s="17">
        <v>50000</v>
      </c>
      <c r="K147" s="17">
        <v>57092.78</v>
      </c>
      <c r="L147" s="17">
        <v>57092.78</v>
      </c>
      <c r="M147" s="17">
        <v>51375.56</v>
      </c>
      <c r="N147" s="17">
        <v>50848.28</v>
      </c>
    </row>
    <row r="148" spans="1:14" x14ac:dyDescent="0.3">
      <c r="A148" s="15" t="s">
        <v>199</v>
      </c>
      <c r="B148" s="18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15" t="s">
        <v>160</v>
      </c>
      <c r="G148" s="16" t="s">
        <v>75</v>
      </c>
      <c r="H148" s="17">
        <v>35000</v>
      </c>
      <c r="I148" s="17">
        <v>0</v>
      </c>
      <c r="J148" s="17">
        <v>35000</v>
      </c>
      <c r="K148" s="17">
        <v>1910.24</v>
      </c>
      <c r="L148" s="17">
        <v>1910.24</v>
      </c>
      <c r="M148" s="17">
        <v>1910.24</v>
      </c>
      <c r="N148" s="17">
        <v>1910.24</v>
      </c>
    </row>
    <row r="149" spans="1:14" x14ac:dyDescent="0.3">
      <c r="A149" s="15" t="s">
        <v>199</v>
      </c>
      <c r="B149" s="18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15" t="s">
        <v>161</v>
      </c>
      <c r="G149" s="16" t="s">
        <v>30</v>
      </c>
      <c r="H149" s="17">
        <v>2000</v>
      </c>
      <c r="I149" s="17">
        <v>0</v>
      </c>
      <c r="J149" s="17">
        <v>2000</v>
      </c>
      <c r="K149" s="17">
        <v>2637.38</v>
      </c>
      <c r="L149" s="17">
        <v>2637.38</v>
      </c>
      <c r="M149" s="17">
        <v>2637.38</v>
      </c>
      <c r="N149" s="17">
        <v>1408.78</v>
      </c>
    </row>
    <row r="150" spans="1:14" x14ac:dyDescent="0.3">
      <c r="A150" s="15" t="s">
        <v>199</v>
      </c>
      <c r="B150" s="18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15" t="s">
        <v>162</v>
      </c>
      <c r="G150" s="16" t="s">
        <v>51</v>
      </c>
      <c r="H150" s="17">
        <v>12000</v>
      </c>
      <c r="I150" s="17">
        <v>0</v>
      </c>
      <c r="J150" s="17">
        <v>12000</v>
      </c>
      <c r="K150" s="17">
        <v>0</v>
      </c>
      <c r="L150" s="17">
        <v>0</v>
      </c>
      <c r="M150" s="17">
        <v>0</v>
      </c>
      <c r="N150" s="17">
        <v>0</v>
      </c>
    </row>
    <row r="151" spans="1:14" x14ac:dyDescent="0.3">
      <c r="A151" s="15" t="s">
        <v>199</v>
      </c>
      <c r="B151" s="18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15" t="s">
        <v>163</v>
      </c>
      <c r="G151" s="16" t="s">
        <v>118</v>
      </c>
      <c r="H151" s="17">
        <v>1300</v>
      </c>
      <c r="I151" s="17">
        <v>0</v>
      </c>
      <c r="J151" s="17">
        <v>1300</v>
      </c>
      <c r="K151" s="17">
        <v>25282.26</v>
      </c>
      <c r="L151" s="17">
        <v>25282.26</v>
      </c>
      <c r="M151" s="17">
        <v>25282.26</v>
      </c>
      <c r="N151" s="17">
        <v>25282.26</v>
      </c>
    </row>
    <row r="152" spans="1:14" x14ac:dyDescent="0.3">
      <c r="A152" s="15" t="s">
        <v>199</v>
      </c>
      <c r="B152" s="18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15" t="s">
        <v>181</v>
      </c>
      <c r="G152" s="16" t="s">
        <v>66</v>
      </c>
      <c r="H152" s="17">
        <v>125000</v>
      </c>
      <c r="I152" s="17">
        <v>0</v>
      </c>
      <c r="J152" s="17">
        <v>125000</v>
      </c>
      <c r="K152" s="17">
        <v>41718.43</v>
      </c>
      <c r="L152" s="17">
        <v>41718.43</v>
      </c>
      <c r="M152" s="17">
        <v>35030.629999999997</v>
      </c>
      <c r="N152" s="17">
        <v>34030.629999999997</v>
      </c>
    </row>
    <row r="153" spans="1:14" x14ac:dyDescent="0.3">
      <c r="A153" s="15" t="s">
        <v>199</v>
      </c>
      <c r="B153" s="18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15" t="s">
        <v>165</v>
      </c>
      <c r="G153" s="16" t="s">
        <v>47</v>
      </c>
      <c r="H153" s="17">
        <v>0</v>
      </c>
      <c r="I153" s="17">
        <v>0</v>
      </c>
      <c r="J153" s="17">
        <v>0</v>
      </c>
      <c r="K153" s="17">
        <v>19530.63</v>
      </c>
      <c r="L153" s="17">
        <v>19530.63</v>
      </c>
      <c r="M153" s="17">
        <v>17383.82</v>
      </c>
      <c r="N153" s="17">
        <v>16618.29</v>
      </c>
    </row>
    <row r="154" spans="1:14" x14ac:dyDescent="0.3">
      <c r="A154" s="15" t="s">
        <v>199</v>
      </c>
      <c r="B154" s="18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15" t="s">
        <v>166</v>
      </c>
      <c r="G154" s="16" t="s">
        <v>65</v>
      </c>
      <c r="H154" s="17">
        <v>75000</v>
      </c>
      <c r="I154" s="17">
        <v>15000</v>
      </c>
      <c r="J154" s="17">
        <v>90000</v>
      </c>
      <c r="K154" s="17">
        <v>847</v>
      </c>
      <c r="L154" s="17">
        <v>847</v>
      </c>
      <c r="M154" s="17">
        <v>34050.870000000003</v>
      </c>
      <c r="N154" s="17">
        <v>34050.870000000003</v>
      </c>
    </row>
    <row r="155" spans="1:14" x14ac:dyDescent="0.3">
      <c r="A155" s="15" t="s">
        <v>199</v>
      </c>
      <c r="B155" s="18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15" t="s">
        <v>167</v>
      </c>
      <c r="G155" s="16" t="s">
        <v>68</v>
      </c>
      <c r="H155" s="17">
        <v>327000</v>
      </c>
      <c r="I155" s="17">
        <v>0</v>
      </c>
      <c r="J155" s="17">
        <v>327000</v>
      </c>
      <c r="K155" s="17">
        <v>0</v>
      </c>
      <c r="L155" s="17">
        <v>0</v>
      </c>
      <c r="M155" s="17">
        <v>176907.83</v>
      </c>
      <c r="N155" s="17">
        <v>176907.83</v>
      </c>
    </row>
    <row r="156" spans="1:14" x14ac:dyDescent="0.3">
      <c r="A156" s="15" t="s">
        <v>199</v>
      </c>
      <c r="B156" s="18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15" t="s">
        <v>168</v>
      </c>
      <c r="G156" s="16" t="s">
        <v>38</v>
      </c>
      <c r="H156" s="17">
        <v>29000</v>
      </c>
      <c r="I156" s="17">
        <v>0</v>
      </c>
      <c r="J156" s="17">
        <v>29000</v>
      </c>
      <c r="K156" s="17">
        <v>9485.49</v>
      </c>
      <c r="L156" s="17">
        <v>9485.49</v>
      </c>
      <c r="M156" s="17">
        <v>9368.93</v>
      </c>
      <c r="N156" s="17">
        <v>9368.93</v>
      </c>
    </row>
    <row r="157" spans="1:14" x14ac:dyDescent="0.3">
      <c r="A157" s="15" t="s">
        <v>199</v>
      </c>
      <c r="B157" s="18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15" t="s">
        <v>169</v>
      </c>
      <c r="G157" s="16" t="s">
        <v>45</v>
      </c>
      <c r="H157" s="17">
        <v>311583</v>
      </c>
      <c r="I157" s="17">
        <v>30000</v>
      </c>
      <c r="J157" s="17">
        <v>341583</v>
      </c>
      <c r="K157" s="17">
        <v>108760.88</v>
      </c>
      <c r="L157" s="17">
        <v>108760.88</v>
      </c>
      <c r="M157" s="17">
        <v>242704.43</v>
      </c>
      <c r="N157" s="17">
        <v>236630</v>
      </c>
    </row>
    <row r="158" spans="1:14" x14ac:dyDescent="0.3">
      <c r="A158" s="15" t="s">
        <v>199</v>
      </c>
      <c r="B158" s="18">
        <v>3332</v>
      </c>
      <c r="C158" s="2" t="str">
        <f>VLOOKUP(B158,Hoja2!B:C,2,FALSE)</f>
        <v>PATIO HERRERIANO</v>
      </c>
      <c r="D158" s="3" t="str">
        <f t="shared" si="4"/>
        <v>6</v>
      </c>
      <c r="E158" s="3" t="str">
        <f t="shared" si="5"/>
        <v>62</v>
      </c>
      <c r="F158" s="15" t="s">
        <v>183</v>
      </c>
      <c r="G158" s="16" t="s">
        <v>56</v>
      </c>
      <c r="H158" s="17">
        <v>5000</v>
      </c>
      <c r="I158" s="17">
        <v>0</v>
      </c>
      <c r="J158" s="17">
        <v>5000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3">
      <c r="A159" s="15" t="s">
        <v>199</v>
      </c>
      <c r="B159" s="18">
        <v>3332</v>
      </c>
      <c r="C159" s="2" t="str">
        <f>VLOOKUP(B159,Hoja2!B:C,2,FALSE)</f>
        <v>PATIO HERRERIANO</v>
      </c>
      <c r="D159" s="3" t="str">
        <f t="shared" si="4"/>
        <v>6</v>
      </c>
      <c r="E159" s="3" t="str">
        <f t="shared" si="5"/>
        <v>62</v>
      </c>
      <c r="F159" s="15" t="s">
        <v>173</v>
      </c>
      <c r="G159" s="16" t="s">
        <v>69</v>
      </c>
      <c r="H159" s="17">
        <v>5000</v>
      </c>
      <c r="I159" s="17">
        <v>0</v>
      </c>
      <c r="J159" s="17">
        <v>5000</v>
      </c>
      <c r="K159" s="17">
        <v>0</v>
      </c>
      <c r="L159" s="17">
        <v>0</v>
      </c>
      <c r="M159" s="17">
        <v>0</v>
      </c>
      <c r="N159" s="17">
        <v>0</v>
      </c>
    </row>
    <row r="160" spans="1:14" x14ac:dyDescent="0.3">
      <c r="A160" s="15" t="s">
        <v>199</v>
      </c>
      <c r="B160" s="18">
        <v>3332</v>
      </c>
      <c r="C160" s="2" t="str">
        <f>VLOOKUP(B160,Hoja2!B:C,2,FALSE)</f>
        <v>PATIO HERRERIANO</v>
      </c>
      <c r="D160" s="3" t="str">
        <f t="shared" si="4"/>
        <v>6</v>
      </c>
      <c r="E160" s="3" t="str">
        <f t="shared" si="5"/>
        <v>63</v>
      </c>
      <c r="F160" s="15" t="s">
        <v>174</v>
      </c>
      <c r="G160" s="16" t="s">
        <v>61</v>
      </c>
      <c r="H160" s="17">
        <v>10000</v>
      </c>
      <c r="I160" s="17">
        <v>0</v>
      </c>
      <c r="J160" s="17">
        <v>10000</v>
      </c>
      <c r="K160" s="17">
        <v>14499.14</v>
      </c>
      <c r="L160" s="17">
        <v>14499.14</v>
      </c>
      <c r="M160" s="17">
        <v>0</v>
      </c>
      <c r="N160" s="17">
        <v>0</v>
      </c>
    </row>
    <row r="161" spans="1:14" x14ac:dyDescent="0.3">
      <c r="A161" s="15" t="s">
        <v>199</v>
      </c>
      <c r="B161" s="18">
        <v>3332</v>
      </c>
      <c r="C161" s="2" t="str">
        <f>VLOOKUP(B161,Hoja2!B:C,2,FALSE)</f>
        <v>PATIO HERRERIANO</v>
      </c>
      <c r="D161" s="3" t="str">
        <f t="shared" si="4"/>
        <v>6</v>
      </c>
      <c r="E161" s="3" t="str">
        <f t="shared" si="5"/>
        <v>63</v>
      </c>
      <c r="F161" s="15" t="s">
        <v>121</v>
      </c>
      <c r="G161" s="16" t="s">
        <v>192</v>
      </c>
      <c r="H161" s="17">
        <v>0</v>
      </c>
      <c r="I161" s="17">
        <v>0</v>
      </c>
      <c r="J161" s="17">
        <v>0</v>
      </c>
      <c r="K161" s="17">
        <v>41744.81</v>
      </c>
      <c r="L161" s="17">
        <v>41744.81</v>
      </c>
      <c r="M161" s="17">
        <v>5367.43</v>
      </c>
      <c r="N161" s="17">
        <v>5367.43</v>
      </c>
    </row>
    <row r="162" spans="1:14" x14ac:dyDescent="0.3">
      <c r="A162" s="15" t="s">
        <v>199</v>
      </c>
      <c r="B162" s="18">
        <v>3332</v>
      </c>
      <c r="C162" s="2" t="str">
        <f>VLOOKUP(B162,Hoja2!B:C,2,FALSE)</f>
        <v>PATIO HERRERIANO</v>
      </c>
      <c r="D162" s="3" t="str">
        <f t="shared" si="4"/>
        <v>6</v>
      </c>
      <c r="E162" s="3" t="str">
        <f t="shared" si="5"/>
        <v>63</v>
      </c>
      <c r="F162" s="15" t="s">
        <v>175</v>
      </c>
      <c r="G162" s="16" t="s">
        <v>69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</row>
    <row r="163" spans="1:14" x14ac:dyDescent="0.3">
      <c r="A163" s="15" t="s">
        <v>199</v>
      </c>
      <c r="B163" s="18">
        <v>3332</v>
      </c>
      <c r="C163" s="2" t="str">
        <f>VLOOKUP(B163,Hoja2!B:C,2,FALSE)</f>
        <v>PATIO HERRERIANO</v>
      </c>
      <c r="D163" s="3" t="str">
        <f t="shared" si="4"/>
        <v>6</v>
      </c>
      <c r="E163" s="3" t="str">
        <f t="shared" si="5"/>
        <v>64</v>
      </c>
      <c r="F163" s="15" t="s">
        <v>184</v>
      </c>
      <c r="G163" s="16" t="s">
        <v>119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</row>
    <row r="164" spans="1:14" x14ac:dyDescent="0.3">
      <c r="A164" s="15" t="s">
        <v>199</v>
      </c>
      <c r="B164" s="18">
        <v>3332</v>
      </c>
      <c r="C164" s="2" t="str">
        <f>VLOOKUP(B164,Hoja2!B:C,2,FALSE)</f>
        <v>PATIO HERRERIANO</v>
      </c>
      <c r="D164" s="3" t="str">
        <f t="shared" si="4"/>
        <v>9</v>
      </c>
      <c r="E164" s="3" t="str">
        <f t="shared" si="5"/>
        <v>91</v>
      </c>
      <c r="F164" s="15" t="s">
        <v>185</v>
      </c>
      <c r="G164" s="16" t="s">
        <v>91</v>
      </c>
      <c r="H164" s="17">
        <v>10417</v>
      </c>
      <c r="I164" s="17">
        <v>0</v>
      </c>
      <c r="J164" s="17">
        <v>10417</v>
      </c>
      <c r="K164" s="17">
        <v>10416.67</v>
      </c>
      <c r="L164" s="17">
        <v>10416.67</v>
      </c>
      <c r="M164" s="17">
        <v>10416.67</v>
      </c>
      <c r="N164" s="17">
        <v>10416.67</v>
      </c>
    </row>
    <row r="165" spans="1:14" x14ac:dyDescent="0.3">
      <c r="A165" s="15" t="s">
        <v>199</v>
      </c>
      <c r="B165" s="18">
        <v>3333</v>
      </c>
      <c r="C165" s="2" t="str">
        <f>VLOOKUP(B165,Hoja2!B:C,2,FALSE)</f>
        <v>MUSEO DE LA CIENCIA</v>
      </c>
      <c r="D165" s="3" t="str">
        <f t="shared" si="4"/>
        <v>1</v>
      </c>
      <c r="E165" s="3" t="str">
        <f t="shared" si="5"/>
        <v>13</v>
      </c>
      <c r="F165" s="15" t="s">
        <v>130</v>
      </c>
      <c r="G165" s="16" t="s">
        <v>32</v>
      </c>
      <c r="H165" s="17">
        <v>105076</v>
      </c>
      <c r="I165" s="17">
        <v>0</v>
      </c>
      <c r="J165" s="17">
        <v>105076</v>
      </c>
      <c r="K165" s="17">
        <v>0</v>
      </c>
      <c r="L165" s="17">
        <v>0</v>
      </c>
      <c r="M165" s="17">
        <v>68988.399999999994</v>
      </c>
      <c r="N165" s="17">
        <v>68988.399999999994</v>
      </c>
    </row>
    <row r="166" spans="1:14" x14ac:dyDescent="0.3">
      <c r="A166" s="15" t="s">
        <v>199</v>
      </c>
      <c r="B166" s="18">
        <v>3333</v>
      </c>
      <c r="C166" s="2" t="str">
        <f>VLOOKUP(B166,Hoja2!B:C,2,FALSE)</f>
        <v>MUSEO DE LA CIENCIA</v>
      </c>
      <c r="D166" s="3" t="str">
        <f t="shared" si="4"/>
        <v>1</v>
      </c>
      <c r="E166" s="3" t="str">
        <f t="shared" si="5"/>
        <v>13</v>
      </c>
      <c r="F166" s="15" t="s">
        <v>131</v>
      </c>
      <c r="G166" s="16" t="s">
        <v>46</v>
      </c>
      <c r="H166" s="17">
        <v>100780</v>
      </c>
      <c r="I166" s="17">
        <v>0</v>
      </c>
      <c r="J166" s="17">
        <v>100780</v>
      </c>
      <c r="K166" s="17">
        <v>0</v>
      </c>
      <c r="L166" s="17">
        <v>0</v>
      </c>
      <c r="M166" s="17">
        <v>61915.34</v>
      </c>
      <c r="N166" s="17">
        <v>61915.34</v>
      </c>
    </row>
    <row r="167" spans="1:14" x14ac:dyDescent="0.3">
      <c r="A167" s="15" t="s">
        <v>199</v>
      </c>
      <c r="B167" s="18">
        <v>3333</v>
      </c>
      <c r="C167" s="2" t="str">
        <f>VLOOKUP(B167,Hoja2!B:C,2,FALSE)</f>
        <v>MUSEO DE LA CIENCIA</v>
      </c>
      <c r="D167" s="3" t="str">
        <f t="shared" si="4"/>
        <v>1</v>
      </c>
      <c r="E167" s="3" t="str">
        <f t="shared" si="5"/>
        <v>13</v>
      </c>
      <c r="F167" s="15" t="s">
        <v>132</v>
      </c>
      <c r="G167" s="16" t="s">
        <v>59</v>
      </c>
      <c r="H167" s="17">
        <v>61181</v>
      </c>
      <c r="I167" s="17">
        <v>0</v>
      </c>
      <c r="J167" s="17">
        <v>61181</v>
      </c>
      <c r="K167" s="17">
        <v>0</v>
      </c>
      <c r="L167" s="17">
        <v>0</v>
      </c>
      <c r="M167" s="17">
        <v>0</v>
      </c>
      <c r="N167" s="17">
        <v>0</v>
      </c>
    </row>
    <row r="168" spans="1:14" x14ac:dyDescent="0.3">
      <c r="A168" s="15" t="s">
        <v>199</v>
      </c>
      <c r="B168" s="18">
        <v>3333</v>
      </c>
      <c r="C168" s="2" t="str">
        <f>VLOOKUP(B168,Hoja2!B:C,2,FALSE)</f>
        <v>MUSEO DE LA CIENCIA</v>
      </c>
      <c r="D168" s="3" t="str">
        <f t="shared" si="4"/>
        <v>1</v>
      </c>
      <c r="E168" s="3" t="str">
        <f t="shared" si="5"/>
        <v>15</v>
      </c>
      <c r="F168" s="15" t="s">
        <v>133</v>
      </c>
      <c r="G168" s="16" t="s">
        <v>80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</row>
    <row r="169" spans="1:14" x14ac:dyDescent="0.3">
      <c r="A169" s="15" t="s">
        <v>199</v>
      </c>
      <c r="B169" s="18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20</v>
      </c>
      <c r="F169" s="15" t="s">
        <v>139</v>
      </c>
      <c r="G169" s="16" t="s">
        <v>43</v>
      </c>
      <c r="H169" s="17">
        <v>4000</v>
      </c>
      <c r="I169" s="17">
        <v>0</v>
      </c>
      <c r="J169" s="17">
        <v>4000</v>
      </c>
      <c r="K169" s="17">
        <v>0</v>
      </c>
      <c r="L169" s="17">
        <v>0</v>
      </c>
      <c r="M169" s="17">
        <v>0</v>
      </c>
      <c r="N169" s="17">
        <v>0</v>
      </c>
    </row>
    <row r="170" spans="1:14" x14ac:dyDescent="0.3">
      <c r="A170" s="15" t="s">
        <v>199</v>
      </c>
      <c r="B170" s="18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21</v>
      </c>
      <c r="F170" s="15" t="s">
        <v>142</v>
      </c>
      <c r="G170" s="16" t="s">
        <v>63</v>
      </c>
      <c r="H170" s="17">
        <v>15000</v>
      </c>
      <c r="I170" s="17">
        <v>0</v>
      </c>
      <c r="J170" s="17">
        <v>15000</v>
      </c>
      <c r="K170" s="17">
        <v>32516.3</v>
      </c>
      <c r="L170" s="17">
        <v>32516.3</v>
      </c>
      <c r="M170" s="17">
        <v>13098.43</v>
      </c>
      <c r="N170" s="17">
        <v>13098.43</v>
      </c>
    </row>
    <row r="171" spans="1:14" x14ac:dyDescent="0.3">
      <c r="A171" s="15" t="s">
        <v>199</v>
      </c>
      <c r="B171" s="18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21</v>
      </c>
      <c r="F171" s="15" t="s">
        <v>143</v>
      </c>
      <c r="G171" s="16" t="s">
        <v>41</v>
      </c>
      <c r="H171" s="17">
        <v>76927</v>
      </c>
      <c r="I171" s="17">
        <v>0</v>
      </c>
      <c r="J171" s="17">
        <v>76927</v>
      </c>
      <c r="K171" s="17">
        <v>4771.3</v>
      </c>
      <c r="L171" s="17">
        <v>4771.3</v>
      </c>
      <c r="M171" s="17">
        <v>50587.81</v>
      </c>
      <c r="N171" s="17">
        <v>49886.05</v>
      </c>
    </row>
    <row r="172" spans="1:14" x14ac:dyDescent="0.3">
      <c r="A172" s="15" t="s">
        <v>199</v>
      </c>
      <c r="B172" s="18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21</v>
      </c>
      <c r="F172" s="15" t="s">
        <v>146</v>
      </c>
      <c r="G172" s="16" t="s">
        <v>69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</row>
    <row r="173" spans="1:14" x14ac:dyDescent="0.3">
      <c r="A173" s="15" t="s">
        <v>199</v>
      </c>
      <c r="B173" s="18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15" t="s">
        <v>147</v>
      </c>
      <c r="G173" s="16" t="s">
        <v>40</v>
      </c>
      <c r="H173" s="17">
        <v>6000</v>
      </c>
      <c r="I173" s="17">
        <v>0</v>
      </c>
      <c r="J173" s="17">
        <v>6000</v>
      </c>
      <c r="K173" s="17">
        <v>0</v>
      </c>
      <c r="L173" s="17">
        <v>0</v>
      </c>
      <c r="M173" s="17">
        <v>45.57</v>
      </c>
      <c r="N173" s="17">
        <v>45.57</v>
      </c>
    </row>
    <row r="174" spans="1:14" x14ac:dyDescent="0.3">
      <c r="A174" s="15" t="s">
        <v>199</v>
      </c>
      <c r="B174" s="18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15" t="s">
        <v>148</v>
      </c>
      <c r="G174" s="16" t="s">
        <v>34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3">
      <c r="A175" s="15" t="s">
        <v>199</v>
      </c>
      <c r="B175" s="18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15" t="s">
        <v>150</v>
      </c>
      <c r="G175" s="16" t="s">
        <v>57</v>
      </c>
      <c r="H175" s="17">
        <v>150000</v>
      </c>
      <c r="I175" s="17">
        <v>0</v>
      </c>
      <c r="J175" s="17">
        <v>150000</v>
      </c>
      <c r="K175" s="17">
        <v>0</v>
      </c>
      <c r="L175" s="17">
        <v>0</v>
      </c>
      <c r="M175" s="17">
        <v>37974.22</v>
      </c>
      <c r="N175" s="17">
        <v>37974.22</v>
      </c>
    </row>
    <row r="176" spans="1:14" x14ac:dyDescent="0.3">
      <c r="A176" s="15" t="s">
        <v>199</v>
      </c>
      <c r="B176" s="18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22</v>
      </c>
      <c r="F176" s="15" t="s">
        <v>151</v>
      </c>
      <c r="G176" s="16" t="s">
        <v>64</v>
      </c>
      <c r="H176" s="17">
        <v>45000</v>
      </c>
      <c r="I176" s="17">
        <v>0</v>
      </c>
      <c r="J176" s="17">
        <v>45000</v>
      </c>
      <c r="K176" s="17">
        <v>0</v>
      </c>
      <c r="L176" s="17">
        <v>0</v>
      </c>
      <c r="M176" s="17">
        <v>6693.1</v>
      </c>
      <c r="N176" s="17">
        <v>6693.1</v>
      </c>
    </row>
    <row r="177" spans="1:14" x14ac:dyDescent="0.3">
      <c r="A177" s="15" t="s">
        <v>199</v>
      </c>
      <c r="B177" s="18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22</v>
      </c>
      <c r="F177" s="15" t="s">
        <v>155</v>
      </c>
      <c r="G177" s="16" t="s">
        <v>50</v>
      </c>
      <c r="H177" s="17">
        <v>4000</v>
      </c>
      <c r="I177" s="17">
        <v>0</v>
      </c>
      <c r="J177" s="17">
        <v>4000</v>
      </c>
      <c r="K177" s="17">
        <v>385.07</v>
      </c>
      <c r="L177" s="17">
        <v>385.07</v>
      </c>
      <c r="M177" s="17">
        <v>5103.1400000000003</v>
      </c>
      <c r="N177" s="17">
        <v>4923.55</v>
      </c>
    </row>
    <row r="178" spans="1:14" x14ac:dyDescent="0.3">
      <c r="A178" s="15" t="s">
        <v>199</v>
      </c>
      <c r="B178" s="18">
        <v>3333</v>
      </c>
      <c r="C178" s="2" t="str">
        <f>VLOOKUP(B178,Hoja2!B:C,2,FALSE)</f>
        <v>MUSEO DE LA CIENCIA</v>
      </c>
      <c r="D178" s="3" t="str">
        <f t="shared" si="4"/>
        <v>2</v>
      </c>
      <c r="E178" s="3" t="str">
        <f t="shared" si="5"/>
        <v>22</v>
      </c>
      <c r="F178" s="15" t="s">
        <v>156</v>
      </c>
      <c r="G178" s="16" t="s">
        <v>70</v>
      </c>
      <c r="H178" s="17">
        <v>15000</v>
      </c>
      <c r="I178" s="17">
        <v>0</v>
      </c>
      <c r="J178" s="17">
        <v>15000</v>
      </c>
      <c r="K178" s="17">
        <v>0</v>
      </c>
      <c r="L178" s="17">
        <v>0</v>
      </c>
      <c r="M178" s="17">
        <v>10075.1</v>
      </c>
      <c r="N178" s="17">
        <v>8635.7999999999993</v>
      </c>
    </row>
    <row r="179" spans="1:14" x14ac:dyDescent="0.3">
      <c r="A179" s="15" t="s">
        <v>199</v>
      </c>
      <c r="B179" s="18">
        <v>3333</v>
      </c>
      <c r="C179" s="2" t="str">
        <f>VLOOKUP(B179,Hoja2!B:C,2,FALSE)</f>
        <v>MUSEO DE LA CIENCIA</v>
      </c>
      <c r="D179" s="3" t="str">
        <f t="shared" si="4"/>
        <v>2</v>
      </c>
      <c r="E179" s="3" t="str">
        <f t="shared" si="5"/>
        <v>22</v>
      </c>
      <c r="F179" s="15" t="s">
        <v>157</v>
      </c>
      <c r="G179" s="16" t="s">
        <v>71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3">
      <c r="A180" s="15" t="s">
        <v>199</v>
      </c>
      <c r="B180" s="18">
        <v>3333</v>
      </c>
      <c r="C180" s="2" t="str">
        <f>VLOOKUP(B180,Hoja2!B:C,2,FALSE)</f>
        <v>MUSEO DE LA CIENCIA</v>
      </c>
      <c r="D180" s="3" t="str">
        <f t="shared" si="4"/>
        <v>2</v>
      </c>
      <c r="E180" s="3" t="str">
        <f t="shared" si="5"/>
        <v>22</v>
      </c>
      <c r="F180" s="15" t="s">
        <v>158</v>
      </c>
      <c r="G180" s="16" t="s">
        <v>88</v>
      </c>
      <c r="H180" s="17">
        <v>6000</v>
      </c>
      <c r="I180" s="17">
        <v>0</v>
      </c>
      <c r="J180" s="17">
        <v>6000</v>
      </c>
      <c r="K180" s="17">
        <v>2964.76</v>
      </c>
      <c r="L180" s="17">
        <v>2964.76</v>
      </c>
      <c r="M180" s="17">
        <v>6002.22</v>
      </c>
      <c r="N180" s="17">
        <v>6002.22</v>
      </c>
    </row>
    <row r="181" spans="1:14" x14ac:dyDescent="0.3">
      <c r="A181" s="15" t="s">
        <v>199</v>
      </c>
      <c r="B181" s="18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22</v>
      </c>
      <c r="F181" s="15" t="s">
        <v>159</v>
      </c>
      <c r="G181" s="16" t="s">
        <v>37</v>
      </c>
      <c r="H181" s="17">
        <v>1000</v>
      </c>
      <c r="I181" s="17">
        <v>0</v>
      </c>
      <c r="J181" s="17">
        <v>1000</v>
      </c>
      <c r="K181" s="17">
        <v>150</v>
      </c>
      <c r="L181" s="17">
        <v>150</v>
      </c>
      <c r="M181" s="17">
        <v>142.91</v>
      </c>
      <c r="N181" s="17">
        <v>142.91</v>
      </c>
    </row>
    <row r="182" spans="1:14" x14ac:dyDescent="0.3">
      <c r="A182" s="15" t="s">
        <v>199</v>
      </c>
      <c r="B182" s="18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22</v>
      </c>
      <c r="F182" s="15" t="s">
        <v>160</v>
      </c>
      <c r="G182" s="16" t="s">
        <v>75</v>
      </c>
      <c r="H182" s="17">
        <v>24000</v>
      </c>
      <c r="I182" s="17">
        <v>0</v>
      </c>
      <c r="J182" s="17">
        <v>24000</v>
      </c>
      <c r="K182" s="17">
        <v>320</v>
      </c>
      <c r="L182" s="17">
        <v>320</v>
      </c>
      <c r="M182" s="17">
        <v>0</v>
      </c>
      <c r="N182" s="17">
        <v>0</v>
      </c>
    </row>
    <row r="183" spans="1:14" x14ac:dyDescent="0.3">
      <c r="A183" s="15" t="s">
        <v>199</v>
      </c>
      <c r="B183" s="18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22</v>
      </c>
      <c r="F183" s="15" t="s">
        <v>161</v>
      </c>
      <c r="G183" s="16" t="s">
        <v>30</v>
      </c>
      <c r="H183" s="17">
        <v>1000</v>
      </c>
      <c r="I183" s="17">
        <v>0</v>
      </c>
      <c r="J183" s="17">
        <v>1000</v>
      </c>
      <c r="K183" s="17">
        <v>0</v>
      </c>
      <c r="L183" s="17">
        <v>0</v>
      </c>
      <c r="M183" s="17">
        <v>0</v>
      </c>
      <c r="N183" s="17">
        <v>0</v>
      </c>
    </row>
    <row r="184" spans="1:14" x14ac:dyDescent="0.3">
      <c r="A184" s="15" t="s">
        <v>199</v>
      </c>
      <c r="B184" s="18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22</v>
      </c>
      <c r="F184" s="15" t="s">
        <v>162</v>
      </c>
      <c r="G184" s="16" t="s">
        <v>51</v>
      </c>
      <c r="H184" s="17">
        <v>15000</v>
      </c>
      <c r="I184" s="17">
        <v>0</v>
      </c>
      <c r="J184" s="17">
        <v>15000</v>
      </c>
      <c r="K184" s="17">
        <v>515.70000000000005</v>
      </c>
      <c r="L184" s="17">
        <v>515.70000000000005</v>
      </c>
      <c r="M184" s="17">
        <v>469.16</v>
      </c>
      <c r="N184" s="17">
        <v>469.16</v>
      </c>
    </row>
    <row r="185" spans="1:14" x14ac:dyDescent="0.3">
      <c r="A185" s="15" t="s">
        <v>199</v>
      </c>
      <c r="B185" s="18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22</v>
      </c>
      <c r="F185" s="15" t="s">
        <v>180</v>
      </c>
      <c r="G185" s="16" t="s">
        <v>54</v>
      </c>
      <c r="H185" s="17">
        <v>0</v>
      </c>
      <c r="I185" s="17">
        <v>0</v>
      </c>
      <c r="J185" s="17">
        <v>0</v>
      </c>
      <c r="K185" s="17">
        <v>350</v>
      </c>
      <c r="L185" s="17">
        <v>350</v>
      </c>
      <c r="M185" s="17">
        <v>555.88</v>
      </c>
      <c r="N185" s="17">
        <v>555.88</v>
      </c>
    </row>
    <row r="186" spans="1:14" x14ac:dyDescent="0.3">
      <c r="A186" s="15" t="s">
        <v>199</v>
      </c>
      <c r="B186" s="18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22</v>
      </c>
      <c r="F186" s="15" t="s">
        <v>164</v>
      </c>
      <c r="G186" s="16" t="s">
        <v>89</v>
      </c>
      <c r="H186" s="17">
        <v>100</v>
      </c>
      <c r="I186" s="17">
        <v>0</v>
      </c>
      <c r="J186" s="17">
        <v>100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3">
      <c r="A187" s="15" t="s">
        <v>199</v>
      </c>
      <c r="B187" s="18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22</v>
      </c>
      <c r="F187" s="15" t="s">
        <v>181</v>
      </c>
      <c r="G187" s="16" t="s">
        <v>66</v>
      </c>
      <c r="H187" s="17">
        <v>115000</v>
      </c>
      <c r="I187" s="17">
        <v>0</v>
      </c>
      <c r="J187" s="17">
        <v>115000</v>
      </c>
      <c r="K187" s="17">
        <v>26516</v>
      </c>
      <c r="L187" s="17">
        <v>52652</v>
      </c>
      <c r="M187" s="17">
        <v>35031.599999999999</v>
      </c>
      <c r="N187" s="17">
        <v>35031.599999999999</v>
      </c>
    </row>
    <row r="188" spans="1:14" x14ac:dyDescent="0.3">
      <c r="A188" s="15" t="s">
        <v>199</v>
      </c>
      <c r="B188" s="18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15" t="s">
        <v>182</v>
      </c>
      <c r="G188" s="16" t="s">
        <v>90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3">
      <c r="A189" s="15" t="s">
        <v>199</v>
      </c>
      <c r="B189" s="18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22</v>
      </c>
      <c r="F189" s="15" t="s">
        <v>165</v>
      </c>
      <c r="G189" s="16" t="s">
        <v>47</v>
      </c>
      <c r="H189" s="17">
        <v>1000</v>
      </c>
      <c r="I189" s="17">
        <v>0</v>
      </c>
      <c r="J189" s="17">
        <v>1000</v>
      </c>
      <c r="K189" s="17">
        <v>1911.8</v>
      </c>
      <c r="L189" s="17">
        <v>1911.8</v>
      </c>
      <c r="M189" s="17">
        <v>0</v>
      </c>
      <c r="N189" s="17">
        <v>0</v>
      </c>
    </row>
    <row r="190" spans="1:14" x14ac:dyDescent="0.3">
      <c r="A190" s="15" t="s">
        <v>199</v>
      </c>
      <c r="B190" s="18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15" t="s">
        <v>166</v>
      </c>
      <c r="G190" s="16" t="s">
        <v>65</v>
      </c>
      <c r="H190" s="17">
        <v>108000</v>
      </c>
      <c r="I190" s="17">
        <v>0</v>
      </c>
      <c r="J190" s="17">
        <v>108000</v>
      </c>
      <c r="K190" s="17">
        <v>0</v>
      </c>
      <c r="L190" s="17">
        <v>0</v>
      </c>
      <c r="M190" s="17">
        <v>59390.53</v>
      </c>
      <c r="N190" s="17">
        <v>59390.53</v>
      </c>
    </row>
    <row r="191" spans="1:14" x14ac:dyDescent="0.3">
      <c r="A191" s="15" t="s">
        <v>199</v>
      </c>
      <c r="B191" s="18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15" t="s">
        <v>167</v>
      </c>
      <c r="G191" s="16" t="s">
        <v>68</v>
      </c>
      <c r="H191" s="17">
        <v>308003</v>
      </c>
      <c r="I191" s="17">
        <v>0</v>
      </c>
      <c r="J191" s="17">
        <v>308003</v>
      </c>
      <c r="K191" s="17">
        <v>0</v>
      </c>
      <c r="L191" s="17">
        <v>0</v>
      </c>
      <c r="M191" s="17">
        <v>162397.65</v>
      </c>
      <c r="N191" s="17">
        <v>162397.65</v>
      </c>
    </row>
    <row r="192" spans="1:14" x14ac:dyDescent="0.3">
      <c r="A192" s="15" t="s">
        <v>199</v>
      </c>
      <c r="B192" s="18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15" t="s">
        <v>169</v>
      </c>
      <c r="G192" s="16" t="s">
        <v>45</v>
      </c>
      <c r="H192" s="17">
        <v>513000</v>
      </c>
      <c r="I192" s="17">
        <v>0</v>
      </c>
      <c r="J192" s="17">
        <v>513000</v>
      </c>
      <c r="K192" s="17">
        <v>2893.46</v>
      </c>
      <c r="L192" s="17">
        <v>-1299.8800000000001</v>
      </c>
      <c r="M192" s="17">
        <v>215243.23</v>
      </c>
      <c r="N192" s="17">
        <v>214988.39</v>
      </c>
    </row>
    <row r="193" spans="1:14" x14ac:dyDescent="0.3">
      <c r="A193" s="15" t="s">
        <v>199</v>
      </c>
      <c r="B193" s="18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23</v>
      </c>
      <c r="F193" s="15" t="s">
        <v>170</v>
      </c>
      <c r="G193" s="16" t="s">
        <v>33</v>
      </c>
      <c r="H193" s="17">
        <v>300</v>
      </c>
      <c r="I193" s="17">
        <v>0</v>
      </c>
      <c r="J193" s="17">
        <v>300</v>
      </c>
      <c r="K193" s="17">
        <v>561.75</v>
      </c>
      <c r="L193" s="17">
        <v>561.75</v>
      </c>
      <c r="M193" s="17">
        <v>561.75</v>
      </c>
      <c r="N193" s="17">
        <v>561.75</v>
      </c>
    </row>
    <row r="194" spans="1:14" x14ac:dyDescent="0.3">
      <c r="A194" s="15" t="s">
        <v>199</v>
      </c>
      <c r="B194" s="18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23</v>
      </c>
      <c r="F194" s="15" t="s">
        <v>171</v>
      </c>
      <c r="G194" s="16" t="s">
        <v>31</v>
      </c>
      <c r="H194" s="17">
        <v>300</v>
      </c>
      <c r="I194" s="17">
        <v>0</v>
      </c>
      <c r="J194" s="17">
        <v>300</v>
      </c>
      <c r="K194" s="17">
        <v>0</v>
      </c>
      <c r="L194" s="17">
        <v>0</v>
      </c>
      <c r="M194" s="17">
        <v>0</v>
      </c>
      <c r="N194" s="17">
        <v>0</v>
      </c>
    </row>
    <row r="195" spans="1:14" x14ac:dyDescent="0.3">
      <c r="A195" s="15" t="s">
        <v>199</v>
      </c>
      <c r="B195" s="18">
        <v>3333</v>
      </c>
      <c r="C195" s="2" t="str">
        <f>VLOOKUP(B195,Hoja2!B:C,2,FALSE)</f>
        <v>MUSEO DE LA CIENCIA</v>
      </c>
      <c r="D195" s="3" t="str">
        <f t="shared" si="6"/>
        <v>6</v>
      </c>
      <c r="E195" s="3" t="str">
        <f t="shared" si="7"/>
        <v>62</v>
      </c>
      <c r="F195" s="15" t="s">
        <v>183</v>
      </c>
      <c r="G195" s="16" t="s">
        <v>56</v>
      </c>
      <c r="H195" s="17">
        <v>3000</v>
      </c>
      <c r="I195" s="17">
        <v>0</v>
      </c>
      <c r="J195" s="17">
        <v>3000</v>
      </c>
      <c r="K195" s="17">
        <v>580.5</v>
      </c>
      <c r="L195" s="17">
        <v>580.5</v>
      </c>
      <c r="M195" s="17">
        <v>0</v>
      </c>
      <c r="N195" s="17">
        <v>0</v>
      </c>
    </row>
    <row r="196" spans="1:14" x14ac:dyDescent="0.3">
      <c r="A196" s="15" t="s">
        <v>199</v>
      </c>
      <c r="B196" s="18">
        <v>3333</v>
      </c>
      <c r="C196" s="2" t="str">
        <f>VLOOKUP(B196,Hoja2!B:C,2,FALSE)</f>
        <v>MUSEO DE LA CIENCIA</v>
      </c>
      <c r="D196" s="3" t="str">
        <f t="shared" si="6"/>
        <v>6</v>
      </c>
      <c r="E196" s="3" t="str">
        <f t="shared" si="7"/>
        <v>62</v>
      </c>
      <c r="F196" s="15" t="s">
        <v>173</v>
      </c>
      <c r="G196" s="16" t="s">
        <v>69</v>
      </c>
      <c r="H196" s="17">
        <v>5000</v>
      </c>
      <c r="I196" s="17">
        <v>0</v>
      </c>
      <c r="J196" s="17">
        <v>5000</v>
      </c>
      <c r="K196" s="17">
        <v>0</v>
      </c>
      <c r="L196" s="17">
        <v>0</v>
      </c>
      <c r="M196" s="17">
        <v>0</v>
      </c>
      <c r="N196" s="17">
        <v>0</v>
      </c>
    </row>
    <row r="197" spans="1:14" x14ac:dyDescent="0.3">
      <c r="A197" s="15" t="s">
        <v>199</v>
      </c>
      <c r="B197" s="18">
        <v>3333</v>
      </c>
      <c r="C197" s="2" t="str">
        <f>VLOOKUP(B197,Hoja2!B:C,2,FALSE)</f>
        <v>MUSEO DE LA CIENCIA</v>
      </c>
      <c r="D197" s="3" t="str">
        <f t="shared" si="6"/>
        <v>6</v>
      </c>
      <c r="E197" s="3" t="str">
        <f t="shared" si="7"/>
        <v>63</v>
      </c>
      <c r="F197" s="15" t="s">
        <v>174</v>
      </c>
      <c r="G197" s="16" t="s">
        <v>61</v>
      </c>
      <c r="H197" s="17">
        <v>8000</v>
      </c>
      <c r="I197" s="17">
        <v>0</v>
      </c>
      <c r="J197" s="17">
        <v>8000</v>
      </c>
      <c r="K197" s="17">
        <v>10923.76</v>
      </c>
      <c r="L197" s="17">
        <v>10923.76</v>
      </c>
      <c r="M197" s="17">
        <v>9937.91</v>
      </c>
      <c r="N197" s="17">
        <v>9937.91</v>
      </c>
    </row>
    <row r="198" spans="1:14" x14ac:dyDescent="0.3">
      <c r="A198" s="15" t="s">
        <v>199</v>
      </c>
      <c r="B198" s="18">
        <v>3333</v>
      </c>
      <c r="C198" s="2" t="str">
        <f>VLOOKUP(B198,Hoja2!B:C,2,FALSE)</f>
        <v>MUSEO DE LA CIENCIA</v>
      </c>
      <c r="D198" s="3" t="str">
        <f t="shared" si="6"/>
        <v>6</v>
      </c>
      <c r="E198" s="3" t="str">
        <f t="shared" si="7"/>
        <v>63</v>
      </c>
      <c r="F198" s="15" t="s">
        <v>121</v>
      </c>
      <c r="G198" s="16" t="s">
        <v>192</v>
      </c>
      <c r="H198" s="17">
        <v>0</v>
      </c>
      <c r="I198" s="17">
        <v>0</v>
      </c>
      <c r="J198" s="17">
        <v>0</v>
      </c>
      <c r="K198" s="17">
        <v>31009.200000000001</v>
      </c>
      <c r="L198" s="17">
        <v>31009.200000000001</v>
      </c>
      <c r="M198" s="17">
        <v>247.68</v>
      </c>
      <c r="N198" s="17">
        <v>247.68</v>
      </c>
    </row>
    <row r="199" spans="1:14" x14ac:dyDescent="0.3">
      <c r="A199" s="15" t="s">
        <v>199</v>
      </c>
      <c r="B199" s="18">
        <v>3333</v>
      </c>
      <c r="C199" s="2" t="str">
        <f>VLOOKUP(B199,Hoja2!B:C,2,FALSE)</f>
        <v>MUSEO DE LA CIENCIA</v>
      </c>
      <c r="D199" s="3" t="str">
        <f t="shared" si="6"/>
        <v>6</v>
      </c>
      <c r="E199" s="3" t="str">
        <f t="shared" si="7"/>
        <v>63</v>
      </c>
      <c r="F199" s="15" t="s">
        <v>175</v>
      </c>
      <c r="G199" s="16" t="s">
        <v>69</v>
      </c>
      <c r="H199" s="17">
        <v>0</v>
      </c>
      <c r="I199" s="17">
        <v>0</v>
      </c>
      <c r="J199" s="17">
        <v>0</v>
      </c>
      <c r="K199" s="17">
        <v>12634.78</v>
      </c>
      <c r="L199" s="17">
        <v>12634.78</v>
      </c>
      <c r="M199" s="17">
        <v>763.96</v>
      </c>
      <c r="N199" s="17">
        <v>763.96</v>
      </c>
    </row>
    <row r="200" spans="1:14" x14ac:dyDescent="0.3">
      <c r="A200" s="15" t="s">
        <v>199</v>
      </c>
      <c r="B200" s="18">
        <v>3333</v>
      </c>
      <c r="C200" s="2" t="str">
        <f>VLOOKUP(B200,Hoja2!B:C,2,FALSE)</f>
        <v>MUSEO DE LA CIENCIA</v>
      </c>
      <c r="D200" s="3" t="str">
        <f t="shared" si="6"/>
        <v>6</v>
      </c>
      <c r="E200" s="3" t="str">
        <f t="shared" si="7"/>
        <v>64</v>
      </c>
      <c r="F200" s="15" t="s">
        <v>184</v>
      </c>
      <c r="G200" s="16" t="s">
        <v>119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</row>
    <row r="201" spans="1:14" x14ac:dyDescent="0.3">
      <c r="A201" s="15" t="s">
        <v>199</v>
      </c>
      <c r="B201" s="18">
        <v>3342</v>
      </c>
      <c r="C201" s="2" t="str">
        <f>VLOOKUP(B201,Hoja2!B:C,2,FALSE)</f>
        <v>PROMOCIÓN CULTURAL Y ARTES ESCÉNICAS</v>
      </c>
      <c r="D201" s="3" t="str">
        <f t="shared" si="6"/>
        <v>1</v>
      </c>
      <c r="E201" s="3" t="str">
        <f t="shared" si="7"/>
        <v>12</v>
      </c>
      <c r="F201" s="15" t="s">
        <v>124</v>
      </c>
      <c r="G201" s="16" t="s">
        <v>26</v>
      </c>
      <c r="H201" s="17">
        <v>10824</v>
      </c>
      <c r="I201" s="17">
        <v>0</v>
      </c>
      <c r="J201" s="17">
        <v>10824</v>
      </c>
      <c r="K201" s="17">
        <v>0</v>
      </c>
      <c r="L201" s="17">
        <v>0</v>
      </c>
      <c r="M201" s="17">
        <v>0</v>
      </c>
      <c r="N201" s="17">
        <v>0</v>
      </c>
    </row>
    <row r="202" spans="1:14" x14ac:dyDescent="0.3">
      <c r="A202" s="15" t="s">
        <v>199</v>
      </c>
      <c r="B202" s="18">
        <v>3342</v>
      </c>
      <c r="C202" s="2" t="str">
        <f>VLOOKUP(B202,Hoja2!B:C,2,FALSE)</f>
        <v>PROMOCIÓN CULTURAL Y ARTES ESCÉNICAS</v>
      </c>
      <c r="D202" s="3" t="str">
        <f t="shared" si="6"/>
        <v>1</v>
      </c>
      <c r="E202" s="3" t="str">
        <f t="shared" si="7"/>
        <v>12</v>
      </c>
      <c r="F202" s="15" t="s">
        <v>125</v>
      </c>
      <c r="G202" s="16" t="s">
        <v>44</v>
      </c>
      <c r="H202" s="17">
        <v>9175</v>
      </c>
      <c r="I202" s="17">
        <v>0</v>
      </c>
      <c r="J202" s="17">
        <v>9175</v>
      </c>
      <c r="K202" s="17">
        <v>0</v>
      </c>
      <c r="L202" s="17">
        <v>0</v>
      </c>
      <c r="M202" s="17">
        <v>4587.28</v>
      </c>
      <c r="N202" s="17">
        <v>4587.28</v>
      </c>
    </row>
    <row r="203" spans="1:14" x14ac:dyDescent="0.3">
      <c r="A203" s="15" t="s">
        <v>199</v>
      </c>
      <c r="B203" s="18">
        <v>3342</v>
      </c>
      <c r="C203" s="2" t="str">
        <f>VLOOKUP(B203,Hoja2!B:C,2,FALSE)</f>
        <v>PROMOCIÓN CULTURAL Y ARTES ESCÉNICAS</v>
      </c>
      <c r="D203" s="3" t="str">
        <f t="shared" si="6"/>
        <v>1</v>
      </c>
      <c r="E203" s="3" t="str">
        <f t="shared" si="7"/>
        <v>12</v>
      </c>
      <c r="F203" s="15" t="s">
        <v>126</v>
      </c>
      <c r="G203" s="16" t="s">
        <v>27</v>
      </c>
      <c r="H203" s="17">
        <v>824</v>
      </c>
      <c r="I203" s="17">
        <v>0</v>
      </c>
      <c r="J203" s="17">
        <v>824</v>
      </c>
      <c r="K203" s="17">
        <v>0</v>
      </c>
      <c r="L203" s="17">
        <v>0</v>
      </c>
      <c r="M203" s="17">
        <v>549.12</v>
      </c>
      <c r="N203" s="17">
        <v>549.12</v>
      </c>
    </row>
    <row r="204" spans="1:14" x14ac:dyDescent="0.3">
      <c r="A204" s="15" t="s">
        <v>199</v>
      </c>
      <c r="B204" s="18">
        <v>3342</v>
      </c>
      <c r="C204" s="2" t="str">
        <f>VLOOKUP(B204,Hoja2!B:C,2,FALSE)</f>
        <v>PROMOCIÓN CULTURAL Y ARTES ESCÉNICAS</v>
      </c>
      <c r="D204" s="3" t="str">
        <f t="shared" si="6"/>
        <v>1</v>
      </c>
      <c r="E204" s="3" t="str">
        <f t="shared" si="7"/>
        <v>12</v>
      </c>
      <c r="F204" s="15" t="s">
        <v>127</v>
      </c>
      <c r="G204" s="16" t="s">
        <v>36</v>
      </c>
      <c r="H204" s="17">
        <v>11417</v>
      </c>
      <c r="I204" s="17">
        <v>0</v>
      </c>
      <c r="J204" s="17">
        <v>11417</v>
      </c>
      <c r="K204" s="17">
        <v>0</v>
      </c>
      <c r="L204" s="17">
        <v>0</v>
      </c>
      <c r="M204" s="17">
        <v>2338.14</v>
      </c>
      <c r="N204" s="17">
        <v>2338.14</v>
      </c>
    </row>
    <row r="205" spans="1:14" x14ac:dyDescent="0.3">
      <c r="A205" s="15" t="s">
        <v>199</v>
      </c>
      <c r="B205" s="18">
        <v>3342</v>
      </c>
      <c r="C205" s="2" t="str">
        <f>VLOOKUP(B205,Hoja2!B:C,2,FALSE)</f>
        <v>PROMOCIÓN CULTURAL Y ARTES ESCÉNICAS</v>
      </c>
      <c r="D205" s="3" t="str">
        <f t="shared" si="6"/>
        <v>1</v>
      </c>
      <c r="E205" s="3" t="str">
        <f t="shared" si="7"/>
        <v>12</v>
      </c>
      <c r="F205" s="15" t="s">
        <v>128</v>
      </c>
      <c r="G205" s="16" t="s">
        <v>39</v>
      </c>
      <c r="H205" s="17">
        <v>24650</v>
      </c>
      <c r="I205" s="17">
        <v>0</v>
      </c>
      <c r="J205" s="17">
        <v>24650</v>
      </c>
      <c r="K205" s="17">
        <v>0</v>
      </c>
      <c r="L205" s="17">
        <v>0</v>
      </c>
      <c r="M205" s="17">
        <v>5656.35</v>
      </c>
      <c r="N205" s="17">
        <v>5656.35</v>
      </c>
    </row>
    <row r="206" spans="1:14" x14ac:dyDescent="0.3">
      <c r="A206" s="15" t="s">
        <v>199</v>
      </c>
      <c r="B206" s="18">
        <v>3342</v>
      </c>
      <c r="C206" s="2" t="str">
        <f>VLOOKUP(B206,Hoja2!B:C,2,FALSE)</f>
        <v>PROMOCIÓN CULTURAL Y ARTES ESCÉNICAS</v>
      </c>
      <c r="D206" s="3" t="str">
        <f t="shared" si="6"/>
        <v>1</v>
      </c>
      <c r="E206" s="3" t="str">
        <f t="shared" si="7"/>
        <v>12</v>
      </c>
      <c r="F206" s="15" t="s">
        <v>129</v>
      </c>
      <c r="G206" s="16" t="s">
        <v>28</v>
      </c>
      <c r="H206" s="17">
        <v>888</v>
      </c>
      <c r="I206" s="17">
        <v>0</v>
      </c>
      <c r="J206" s="17">
        <v>888</v>
      </c>
      <c r="K206" s="17">
        <v>0</v>
      </c>
      <c r="L206" s="17">
        <v>0</v>
      </c>
      <c r="M206" s="17">
        <v>867.32</v>
      </c>
      <c r="N206" s="17">
        <v>867.32</v>
      </c>
    </row>
    <row r="207" spans="1:14" x14ac:dyDescent="0.3">
      <c r="A207" s="15" t="s">
        <v>199</v>
      </c>
      <c r="B207" s="18">
        <v>3342</v>
      </c>
      <c r="C207" s="2" t="str">
        <f>VLOOKUP(B207,Hoja2!B:C,2,FALSE)</f>
        <v>PROMOCIÓN CULTURAL Y ARTES ESCÉNICAS</v>
      </c>
      <c r="D207" s="3" t="str">
        <f t="shared" si="6"/>
        <v>1</v>
      </c>
      <c r="E207" s="3" t="str">
        <f t="shared" si="7"/>
        <v>13</v>
      </c>
      <c r="F207" s="15" t="s">
        <v>130</v>
      </c>
      <c r="G207" s="16" t="s">
        <v>32</v>
      </c>
      <c r="H207" s="17">
        <v>39362</v>
      </c>
      <c r="I207" s="17">
        <v>5500</v>
      </c>
      <c r="J207" s="17">
        <v>44862</v>
      </c>
      <c r="K207" s="17">
        <v>5500</v>
      </c>
      <c r="L207" s="17">
        <v>5500</v>
      </c>
      <c r="M207" s="17">
        <v>26186.92</v>
      </c>
      <c r="N207" s="17">
        <v>26186.92</v>
      </c>
    </row>
    <row r="208" spans="1:14" x14ac:dyDescent="0.3">
      <c r="A208" s="15" t="s">
        <v>199</v>
      </c>
      <c r="B208" s="18">
        <v>3342</v>
      </c>
      <c r="C208" s="2" t="str">
        <f>VLOOKUP(B208,Hoja2!B:C,2,FALSE)</f>
        <v>PROMOCIÓN CULTURAL Y ARTES ESCÉNICAS</v>
      </c>
      <c r="D208" s="3" t="str">
        <f t="shared" si="6"/>
        <v>1</v>
      </c>
      <c r="E208" s="3" t="str">
        <f t="shared" si="7"/>
        <v>13</v>
      </c>
      <c r="F208" s="15" t="s">
        <v>131</v>
      </c>
      <c r="G208" s="16" t="s">
        <v>46</v>
      </c>
      <c r="H208" s="17">
        <v>52346</v>
      </c>
      <c r="I208" s="17">
        <v>0</v>
      </c>
      <c r="J208" s="17">
        <v>52346</v>
      </c>
      <c r="K208" s="17">
        <v>1000</v>
      </c>
      <c r="L208" s="17">
        <v>1000</v>
      </c>
      <c r="M208" s="17">
        <v>26547.66</v>
      </c>
      <c r="N208" s="17">
        <v>26547.66</v>
      </c>
    </row>
    <row r="209" spans="1:14" x14ac:dyDescent="0.3">
      <c r="A209" s="15" t="s">
        <v>199</v>
      </c>
      <c r="B209" s="18">
        <v>3342</v>
      </c>
      <c r="C209" s="2" t="str">
        <f>VLOOKUP(B209,Hoja2!B:C,2,FALSE)</f>
        <v>PROMOCIÓN CULTURAL Y ARTES ESCÉNICAS</v>
      </c>
      <c r="D209" s="3" t="str">
        <f t="shared" si="6"/>
        <v>1</v>
      </c>
      <c r="E209" s="3" t="str">
        <f t="shared" si="7"/>
        <v>13</v>
      </c>
      <c r="F209" s="15" t="s">
        <v>132</v>
      </c>
      <c r="G209" s="16" t="s">
        <v>59</v>
      </c>
      <c r="H209" s="17">
        <v>40212</v>
      </c>
      <c r="I209" s="17">
        <v>0</v>
      </c>
      <c r="J209" s="17">
        <v>40212</v>
      </c>
      <c r="K209" s="17">
        <v>0</v>
      </c>
      <c r="L209" s="17">
        <v>0</v>
      </c>
      <c r="M209" s="17">
        <v>0</v>
      </c>
      <c r="N209" s="17">
        <v>0</v>
      </c>
    </row>
    <row r="210" spans="1:14" x14ac:dyDescent="0.3">
      <c r="A210" s="15" t="s">
        <v>199</v>
      </c>
      <c r="B210" s="18">
        <v>3342</v>
      </c>
      <c r="C210" s="2" t="str">
        <f>VLOOKUP(B210,Hoja2!B:C,2,FALSE)</f>
        <v>PROMOCIÓN CULTURAL Y ARTES ESCÉNICAS</v>
      </c>
      <c r="D210" s="3" t="str">
        <f t="shared" si="6"/>
        <v>1</v>
      </c>
      <c r="E210" s="3" t="str">
        <f t="shared" si="7"/>
        <v>15</v>
      </c>
      <c r="F210" s="15" t="s">
        <v>133</v>
      </c>
      <c r="G210" s="16" t="s">
        <v>80</v>
      </c>
      <c r="H210" s="17">
        <v>2360</v>
      </c>
      <c r="I210" s="17">
        <v>2000</v>
      </c>
      <c r="J210" s="17">
        <v>4360</v>
      </c>
      <c r="K210" s="17">
        <v>2000</v>
      </c>
      <c r="L210" s="17">
        <v>2000</v>
      </c>
      <c r="M210" s="17">
        <v>2000</v>
      </c>
      <c r="N210" s="17">
        <v>2000</v>
      </c>
    </row>
    <row r="211" spans="1:14" x14ac:dyDescent="0.3">
      <c r="A211" s="15" t="s">
        <v>199</v>
      </c>
      <c r="B211" s="18">
        <v>3342</v>
      </c>
      <c r="C211" s="2" t="str">
        <f>VLOOKUP(B211,Hoja2!B:C,2,FALSE)</f>
        <v>PROMOCIÓN CULTURAL Y ARTES ESCÉNICAS</v>
      </c>
      <c r="D211" s="3" t="str">
        <f t="shared" si="6"/>
        <v>2</v>
      </c>
      <c r="E211" s="3" t="str">
        <f t="shared" si="7"/>
        <v>20</v>
      </c>
      <c r="F211" s="15" t="s">
        <v>139</v>
      </c>
      <c r="G211" s="16" t="s">
        <v>43</v>
      </c>
      <c r="H211" s="17">
        <v>246000</v>
      </c>
      <c r="I211" s="17">
        <v>0</v>
      </c>
      <c r="J211" s="17">
        <v>246000</v>
      </c>
      <c r="K211" s="17">
        <v>106807.26</v>
      </c>
      <c r="L211" s="17">
        <v>158246.79</v>
      </c>
      <c r="M211" s="17">
        <v>156740.71</v>
      </c>
      <c r="N211" s="17">
        <v>156740.71</v>
      </c>
    </row>
    <row r="212" spans="1:14" x14ac:dyDescent="0.3">
      <c r="A212" s="15" t="s">
        <v>199</v>
      </c>
      <c r="B212" s="18">
        <v>3342</v>
      </c>
      <c r="C212" s="2" t="str">
        <f>VLOOKUP(B212,Hoja2!B:C,2,FALSE)</f>
        <v>PROMOCIÓN CULTURAL Y ARTES ESCÉNICAS</v>
      </c>
      <c r="D212" s="3" t="str">
        <f t="shared" si="6"/>
        <v>2</v>
      </c>
      <c r="E212" s="3" t="str">
        <f t="shared" si="7"/>
        <v>20</v>
      </c>
      <c r="F212" s="15" t="s">
        <v>140</v>
      </c>
      <c r="G212" s="16" t="s">
        <v>87</v>
      </c>
      <c r="H212" s="17">
        <v>0</v>
      </c>
      <c r="I212" s="17">
        <v>0</v>
      </c>
      <c r="J212" s="17">
        <v>0</v>
      </c>
      <c r="K212" s="17">
        <v>1512.5</v>
      </c>
      <c r="L212" s="17">
        <v>1512.5</v>
      </c>
      <c r="M212" s="17">
        <v>3027.2</v>
      </c>
      <c r="N212" s="17">
        <v>3027.2</v>
      </c>
    </row>
    <row r="213" spans="1:14" x14ac:dyDescent="0.3">
      <c r="A213" s="15" t="s">
        <v>199</v>
      </c>
      <c r="B213" s="18">
        <v>3342</v>
      </c>
      <c r="C213" s="2" t="str">
        <f>VLOOKUP(B213,Hoja2!B:C,2,FALSE)</f>
        <v>PROMOCIÓN CULTURAL Y ARTES ESCÉNICAS</v>
      </c>
      <c r="D213" s="3" t="str">
        <f t="shared" si="6"/>
        <v>2</v>
      </c>
      <c r="E213" s="3" t="str">
        <f t="shared" si="7"/>
        <v>20</v>
      </c>
      <c r="F213" s="15" t="s">
        <v>141</v>
      </c>
      <c r="G213" s="16" t="s">
        <v>92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748.54</v>
      </c>
      <c r="N213" s="17">
        <v>748.54</v>
      </c>
    </row>
    <row r="214" spans="1:14" x14ac:dyDescent="0.3">
      <c r="A214" s="15" t="s">
        <v>199</v>
      </c>
      <c r="B214" s="18">
        <v>3342</v>
      </c>
      <c r="C214" s="2" t="str">
        <f>VLOOKUP(B214,Hoja2!B:C,2,FALSE)</f>
        <v>PROMOCIÓN CULTURAL Y ARTES ESCÉNICAS</v>
      </c>
      <c r="D214" s="3" t="str">
        <f t="shared" si="6"/>
        <v>2</v>
      </c>
      <c r="E214" s="3" t="str">
        <f t="shared" si="7"/>
        <v>22</v>
      </c>
      <c r="F214" s="15" t="s">
        <v>155</v>
      </c>
      <c r="G214" s="16" t="s">
        <v>50</v>
      </c>
      <c r="H214" s="17">
        <v>6000</v>
      </c>
      <c r="I214" s="17">
        <v>0</v>
      </c>
      <c r="J214" s="17">
        <v>6000</v>
      </c>
      <c r="K214" s="17">
        <v>11055</v>
      </c>
      <c r="L214" s="17">
        <v>11055</v>
      </c>
      <c r="M214" s="17">
        <v>655.59</v>
      </c>
      <c r="N214" s="17">
        <v>655.59</v>
      </c>
    </row>
    <row r="215" spans="1:14" x14ac:dyDescent="0.3">
      <c r="A215" s="15" t="s">
        <v>199</v>
      </c>
      <c r="B215" s="18">
        <v>3342</v>
      </c>
      <c r="C215" s="2" t="str">
        <f>VLOOKUP(B215,Hoja2!B:C,2,FALSE)</f>
        <v>PROMOCIÓN CULTURAL Y ARTES ESCÉNICAS</v>
      </c>
      <c r="D215" s="3" t="str">
        <f t="shared" si="6"/>
        <v>2</v>
      </c>
      <c r="E215" s="3" t="str">
        <f t="shared" si="7"/>
        <v>22</v>
      </c>
      <c r="F215" s="15" t="s">
        <v>158</v>
      </c>
      <c r="G215" s="16" t="s">
        <v>88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6041.19</v>
      </c>
      <c r="N215" s="17">
        <v>6041.19</v>
      </c>
    </row>
    <row r="216" spans="1:14" x14ac:dyDescent="0.3">
      <c r="A216" s="15" t="s">
        <v>199</v>
      </c>
      <c r="B216" s="18">
        <v>3342</v>
      </c>
      <c r="C216" s="2" t="str">
        <f>VLOOKUP(B216,Hoja2!B:C,2,FALSE)</f>
        <v>PROMOCIÓN CULTURAL Y ARTES ESCÉNICAS</v>
      </c>
      <c r="D216" s="3" t="str">
        <f t="shared" si="6"/>
        <v>2</v>
      </c>
      <c r="E216" s="3" t="str">
        <f t="shared" si="7"/>
        <v>22</v>
      </c>
      <c r="F216" s="15" t="s">
        <v>159</v>
      </c>
      <c r="G216" s="16" t="s">
        <v>37</v>
      </c>
      <c r="H216" s="17">
        <v>4000</v>
      </c>
      <c r="I216" s="17">
        <v>-3200</v>
      </c>
      <c r="J216" s="17">
        <v>800</v>
      </c>
      <c r="K216" s="17">
        <v>1324.95</v>
      </c>
      <c r="L216" s="17">
        <v>1324.95</v>
      </c>
      <c r="M216" s="17">
        <v>660.48</v>
      </c>
      <c r="N216" s="17">
        <v>660.48</v>
      </c>
    </row>
    <row r="217" spans="1:14" x14ac:dyDescent="0.3">
      <c r="A217" s="15" t="s">
        <v>199</v>
      </c>
      <c r="B217" s="18">
        <v>3342</v>
      </c>
      <c r="C217" s="2" t="str">
        <f>VLOOKUP(B217,Hoja2!B:C,2,FALSE)</f>
        <v>PROMOCIÓN CULTURAL Y ARTES ESCÉNICAS</v>
      </c>
      <c r="D217" s="3" t="str">
        <f t="shared" si="6"/>
        <v>2</v>
      </c>
      <c r="E217" s="3" t="str">
        <f t="shared" si="7"/>
        <v>22</v>
      </c>
      <c r="F217" s="15" t="s">
        <v>160</v>
      </c>
      <c r="G217" s="16" t="s">
        <v>75</v>
      </c>
      <c r="H217" s="17">
        <v>4000</v>
      </c>
      <c r="I217" s="17">
        <v>-3500</v>
      </c>
      <c r="J217" s="17">
        <v>500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3">
      <c r="A218" s="15" t="s">
        <v>199</v>
      </c>
      <c r="B218" s="18">
        <v>3342</v>
      </c>
      <c r="C218" s="2" t="str">
        <f>VLOOKUP(B218,Hoja2!B:C,2,FALSE)</f>
        <v>PROMOCIÓN CULTURAL Y ARTES ESCÉNICAS</v>
      </c>
      <c r="D218" s="3" t="str">
        <f t="shared" si="6"/>
        <v>2</v>
      </c>
      <c r="E218" s="3" t="str">
        <f t="shared" si="7"/>
        <v>22</v>
      </c>
      <c r="F218" s="15" t="s">
        <v>161</v>
      </c>
      <c r="G218" s="16" t="s">
        <v>30</v>
      </c>
      <c r="H218" s="17">
        <v>1000</v>
      </c>
      <c r="I218" s="17">
        <v>0</v>
      </c>
      <c r="J218" s="17">
        <v>1000</v>
      </c>
      <c r="K218" s="17">
        <v>302.85000000000002</v>
      </c>
      <c r="L218" s="17">
        <v>302.85000000000002</v>
      </c>
      <c r="M218" s="17">
        <v>302.85000000000002</v>
      </c>
      <c r="N218" s="17">
        <v>302.85000000000002</v>
      </c>
    </row>
    <row r="219" spans="1:14" x14ac:dyDescent="0.3">
      <c r="A219" s="15" t="s">
        <v>199</v>
      </c>
      <c r="B219" s="18">
        <v>3342</v>
      </c>
      <c r="C219" s="2" t="str">
        <f>VLOOKUP(B219,Hoja2!B:C,2,FALSE)</f>
        <v>PROMOCIÓN CULTURAL Y ARTES ESCÉNICAS</v>
      </c>
      <c r="D219" s="3" t="str">
        <f t="shared" si="6"/>
        <v>2</v>
      </c>
      <c r="E219" s="3" t="str">
        <f t="shared" si="7"/>
        <v>22</v>
      </c>
      <c r="F219" s="15" t="s">
        <v>162</v>
      </c>
      <c r="G219" s="16" t="s">
        <v>51</v>
      </c>
      <c r="H219" s="17">
        <v>20000</v>
      </c>
      <c r="I219" s="17">
        <v>-9000</v>
      </c>
      <c r="J219" s="17">
        <v>11000</v>
      </c>
      <c r="K219" s="17">
        <v>5449.85</v>
      </c>
      <c r="L219" s="17">
        <v>5449.85</v>
      </c>
      <c r="M219" s="17">
        <v>6251.51</v>
      </c>
      <c r="N219" s="17">
        <v>6251.51</v>
      </c>
    </row>
    <row r="220" spans="1:14" x14ac:dyDescent="0.3">
      <c r="A220" s="15" t="s">
        <v>199</v>
      </c>
      <c r="B220" s="18">
        <v>3342</v>
      </c>
      <c r="C220" s="2" t="str">
        <f>VLOOKUP(B220,Hoja2!B:C,2,FALSE)</f>
        <v>PROMOCIÓN CULTURAL Y ARTES ESCÉNICAS</v>
      </c>
      <c r="D220" s="3" t="str">
        <f t="shared" si="6"/>
        <v>2</v>
      </c>
      <c r="E220" s="3" t="str">
        <f t="shared" si="7"/>
        <v>22</v>
      </c>
      <c r="F220" s="15" t="s">
        <v>180</v>
      </c>
      <c r="G220" s="16" t="s">
        <v>54</v>
      </c>
      <c r="H220" s="17">
        <v>6000</v>
      </c>
      <c r="I220" s="17">
        <v>0</v>
      </c>
      <c r="J220" s="17">
        <v>6000</v>
      </c>
      <c r="K220" s="17">
        <v>1500</v>
      </c>
      <c r="L220" s="17">
        <v>1500</v>
      </c>
      <c r="M220" s="17">
        <v>1500</v>
      </c>
      <c r="N220" s="17">
        <v>1500</v>
      </c>
    </row>
    <row r="221" spans="1:14" x14ac:dyDescent="0.3">
      <c r="A221" s="15" t="s">
        <v>199</v>
      </c>
      <c r="B221" s="18">
        <v>3342</v>
      </c>
      <c r="C221" s="2" t="str">
        <f>VLOOKUP(B221,Hoja2!B:C,2,FALSE)</f>
        <v>PROMOCIÓN CULTURAL Y ARTES ESCÉNICAS</v>
      </c>
      <c r="D221" s="3" t="str">
        <f t="shared" si="6"/>
        <v>2</v>
      </c>
      <c r="E221" s="3" t="str">
        <f t="shared" si="7"/>
        <v>22</v>
      </c>
      <c r="F221" s="15" t="s">
        <v>181</v>
      </c>
      <c r="G221" s="16" t="s">
        <v>66</v>
      </c>
      <c r="H221" s="17">
        <v>1305100</v>
      </c>
      <c r="I221" s="17">
        <v>0</v>
      </c>
      <c r="J221" s="17">
        <v>1305100</v>
      </c>
      <c r="K221" s="17">
        <v>480068.29</v>
      </c>
      <c r="L221" s="17">
        <v>538401.89</v>
      </c>
      <c r="M221" s="17">
        <v>779886.3</v>
      </c>
      <c r="N221" s="17">
        <v>779654.3</v>
      </c>
    </row>
    <row r="222" spans="1:14" x14ac:dyDescent="0.3">
      <c r="A222" s="15" t="s">
        <v>199</v>
      </c>
      <c r="B222" s="18">
        <v>3342</v>
      </c>
      <c r="C222" s="2" t="str">
        <f>VLOOKUP(B222,Hoja2!B:C,2,FALSE)</f>
        <v>PROMOCIÓN CULTURAL Y ARTES ESCÉNICAS</v>
      </c>
      <c r="D222" s="3" t="str">
        <f t="shared" si="6"/>
        <v>2</v>
      </c>
      <c r="E222" s="3" t="str">
        <f t="shared" si="7"/>
        <v>22</v>
      </c>
      <c r="F222" s="15" t="s">
        <v>182</v>
      </c>
      <c r="G222" s="16" t="s">
        <v>90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3">
      <c r="A223" s="15" t="s">
        <v>199</v>
      </c>
      <c r="B223" s="18">
        <v>3342</v>
      </c>
      <c r="C223" s="2" t="str">
        <f>VLOOKUP(B223,Hoja2!B:C,2,FALSE)</f>
        <v>PROMOCIÓN CULTURAL Y ARTES ESCÉNICAS</v>
      </c>
      <c r="D223" s="3" t="str">
        <f t="shared" si="6"/>
        <v>2</v>
      </c>
      <c r="E223" s="3" t="str">
        <f t="shared" si="7"/>
        <v>22</v>
      </c>
      <c r="F223" s="15" t="s">
        <v>165</v>
      </c>
      <c r="G223" s="16" t="s">
        <v>47</v>
      </c>
      <c r="H223" s="17">
        <v>25000</v>
      </c>
      <c r="I223" s="17">
        <v>0</v>
      </c>
      <c r="J223" s="17">
        <v>25000</v>
      </c>
      <c r="K223" s="17">
        <v>63162.18</v>
      </c>
      <c r="L223" s="17">
        <v>63162.18</v>
      </c>
      <c r="M223" s="17">
        <v>46957.98</v>
      </c>
      <c r="N223" s="17">
        <v>46957.98</v>
      </c>
    </row>
    <row r="224" spans="1:14" x14ac:dyDescent="0.3">
      <c r="A224" s="15" t="s">
        <v>199</v>
      </c>
      <c r="B224" s="18">
        <v>3342</v>
      </c>
      <c r="C224" s="2" t="str">
        <f>VLOOKUP(B224,Hoja2!B:C,2,FALSE)</f>
        <v>PROMOCIÓN CULTURAL Y ARTES ESCÉNICAS</v>
      </c>
      <c r="D224" s="3" t="str">
        <f t="shared" si="6"/>
        <v>2</v>
      </c>
      <c r="E224" s="3" t="str">
        <f t="shared" si="7"/>
        <v>22</v>
      </c>
      <c r="F224" s="15" t="s">
        <v>166</v>
      </c>
      <c r="G224" s="16" t="s">
        <v>65</v>
      </c>
      <c r="H224" s="17">
        <v>0</v>
      </c>
      <c r="I224" s="17">
        <v>0</v>
      </c>
      <c r="J224" s="17">
        <v>0</v>
      </c>
      <c r="K224" s="17">
        <v>15216.6</v>
      </c>
      <c r="L224" s="17">
        <v>15216.6</v>
      </c>
      <c r="M224" s="17">
        <v>11575.95</v>
      </c>
      <c r="N224" s="17">
        <v>11575.95</v>
      </c>
    </row>
    <row r="225" spans="1:14" x14ac:dyDescent="0.3">
      <c r="A225" s="15" t="s">
        <v>199</v>
      </c>
      <c r="B225" s="18">
        <v>3342</v>
      </c>
      <c r="C225" s="2" t="str">
        <f>VLOOKUP(B225,Hoja2!B:C,2,FALSE)</f>
        <v>PROMOCIÓN CULTURAL Y ARTES ESCÉNICAS</v>
      </c>
      <c r="D225" s="3" t="str">
        <f t="shared" si="6"/>
        <v>2</v>
      </c>
      <c r="E225" s="3" t="str">
        <f t="shared" si="7"/>
        <v>22</v>
      </c>
      <c r="F225" s="15" t="s">
        <v>167</v>
      </c>
      <c r="G225" s="16" t="s">
        <v>68</v>
      </c>
      <c r="H225" s="17">
        <v>0</v>
      </c>
      <c r="I225" s="17">
        <v>0</v>
      </c>
      <c r="J225" s="17">
        <v>0</v>
      </c>
      <c r="K225" s="17">
        <v>15778.4</v>
      </c>
      <c r="L225" s="17">
        <v>15778.4</v>
      </c>
      <c r="M225" s="17">
        <v>13585.66</v>
      </c>
      <c r="N225" s="17">
        <v>13585.66</v>
      </c>
    </row>
    <row r="226" spans="1:14" x14ac:dyDescent="0.3">
      <c r="A226" s="15" t="s">
        <v>199</v>
      </c>
      <c r="B226" s="18">
        <v>3342</v>
      </c>
      <c r="C226" s="2" t="str">
        <f>VLOOKUP(B226,Hoja2!B:C,2,FALSE)</f>
        <v>PROMOCIÓN CULTURAL Y ARTES ESCÉNICAS</v>
      </c>
      <c r="D226" s="3" t="str">
        <f t="shared" si="6"/>
        <v>2</v>
      </c>
      <c r="E226" s="3" t="str">
        <f t="shared" si="7"/>
        <v>22</v>
      </c>
      <c r="F226" s="15" t="s">
        <v>168</v>
      </c>
      <c r="G226" s="16" t="s">
        <v>38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</row>
    <row r="227" spans="1:14" x14ac:dyDescent="0.3">
      <c r="A227" s="15" t="s">
        <v>199</v>
      </c>
      <c r="B227" s="18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22</v>
      </c>
      <c r="F227" s="15" t="s">
        <v>169</v>
      </c>
      <c r="G227" s="16" t="s">
        <v>45</v>
      </c>
      <c r="H227" s="17">
        <v>508000</v>
      </c>
      <c r="I227" s="17">
        <v>42000</v>
      </c>
      <c r="J227" s="17">
        <v>550000</v>
      </c>
      <c r="K227" s="17">
        <v>4045.44</v>
      </c>
      <c r="L227" s="17">
        <v>109044.89</v>
      </c>
      <c r="M227" s="17">
        <v>150199.46</v>
      </c>
      <c r="N227" s="17">
        <v>141364.84</v>
      </c>
    </row>
    <row r="228" spans="1:14" x14ac:dyDescent="0.3">
      <c r="A228" s="15" t="s">
        <v>199</v>
      </c>
      <c r="B228" s="18">
        <v>3342</v>
      </c>
      <c r="C228" s="2" t="str">
        <f>VLOOKUP(B228,Hoja2!B:C,2,FALSE)</f>
        <v>PROMOCIÓN CULTURAL Y ARTES ESCÉNICAS</v>
      </c>
      <c r="D228" s="3" t="str">
        <f t="shared" si="6"/>
        <v>4</v>
      </c>
      <c r="E228" s="3" t="str">
        <f t="shared" si="7"/>
        <v>47</v>
      </c>
      <c r="F228" s="15" t="s">
        <v>186</v>
      </c>
      <c r="G228" s="16" t="s">
        <v>76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3">
      <c r="A229" s="15" t="s">
        <v>199</v>
      </c>
      <c r="B229" s="18">
        <v>3342</v>
      </c>
      <c r="C229" s="2" t="str">
        <f>VLOOKUP(B229,Hoja2!B:C,2,FALSE)</f>
        <v>PROMOCIÓN CULTURAL Y ARTES ESCÉNICAS</v>
      </c>
      <c r="D229" s="3" t="str">
        <f t="shared" si="6"/>
        <v>4</v>
      </c>
      <c r="E229" s="3" t="str">
        <f t="shared" si="7"/>
        <v>48</v>
      </c>
      <c r="F229" s="15" t="s">
        <v>187</v>
      </c>
      <c r="G229" s="16" t="s">
        <v>73</v>
      </c>
      <c r="H229" s="17">
        <v>16000</v>
      </c>
      <c r="I229" s="17">
        <v>0</v>
      </c>
      <c r="J229" s="17">
        <v>16000</v>
      </c>
      <c r="K229" s="17">
        <v>2380</v>
      </c>
      <c r="L229" s="17">
        <v>2380</v>
      </c>
      <c r="M229" s="17">
        <v>2380</v>
      </c>
      <c r="N229" s="17">
        <v>2380</v>
      </c>
    </row>
    <row r="230" spans="1:14" x14ac:dyDescent="0.3">
      <c r="A230" s="15" t="s">
        <v>199</v>
      </c>
      <c r="B230" s="18">
        <v>3342</v>
      </c>
      <c r="C230" s="2" t="str">
        <f>VLOOKUP(B230,Hoja2!B:C,2,FALSE)</f>
        <v>PROMOCIÓN CULTURAL Y ARTES ESCÉNICAS</v>
      </c>
      <c r="D230" s="3" t="str">
        <f t="shared" si="6"/>
        <v>4</v>
      </c>
      <c r="E230" s="3" t="str">
        <f t="shared" si="7"/>
        <v>48</v>
      </c>
      <c r="F230" s="15" t="s">
        <v>188</v>
      </c>
      <c r="G230" s="16" t="s">
        <v>35</v>
      </c>
      <c r="H230" s="17">
        <v>241000</v>
      </c>
      <c r="I230" s="17">
        <v>-40000</v>
      </c>
      <c r="J230" s="17">
        <v>201000</v>
      </c>
      <c r="K230" s="17">
        <v>114000</v>
      </c>
      <c r="L230" s="17">
        <v>114000</v>
      </c>
      <c r="M230" s="17">
        <v>103000</v>
      </c>
      <c r="N230" s="17">
        <v>103000</v>
      </c>
    </row>
    <row r="231" spans="1:14" x14ac:dyDescent="0.3">
      <c r="A231" s="15" t="s">
        <v>199</v>
      </c>
      <c r="B231" s="18">
        <v>3342</v>
      </c>
      <c r="C231" s="2" t="str">
        <f>VLOOKUP(B231,Hoja2!B:C,2,FALSE)</f>
        <v>PROMOCIÓN CULTURAL Y ARTES ESCÉNICAS</v>
      </c>
      <c r="D231" s="3" t="str">
        <f t="shared" si="6"/>
        <v>6</v>
      </c>
      <c r="E231" s="3" t="str">
        <f t="shared" si="7"/>
        <v>62</v>
      </c>
      <c r="F231" s="15" t="s">
        <v>183</v>
      </c>
      <c r="G231" s="16" t="s">
        <v>56</v>
      </c>
      <c r="H231" s="17">
        <v>15000</v>
      </c>
      <c r="I231" s="17">
        <v>0</v>
      </c>
      <c r="J231" s="17">
        <v>15000</v>
      </c>
      <c r="K231" s="17">
        <v>814.33</v>
      </c>
      <c r="L231" s="17">
        <v>814.33</v>
      </c>
      <c r="M231" s="17">
        <v>740.84</v>
      </c>
      <c r="N231" s="17">
        <v>740.84</v>
      </c>
    </row>
    <row r="232" spans="1:14" x14ac:dyDescent="0.3">
      <c r="A232" s="15" t="s">
        <v>199</v>
      </c>
      <c r="B232" s="18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6</v>
      </c>
      <c r="E232" s="3" t="str">
        <f t="shared" ref="E232:E241" si="9">LEFT(F232,2)</f>
        <v>62</v>
      </c>
      <c r="F232" s="15" t="s">
        <v>194</v>
      </c>
      <c r="G232" s="16" t="s">
        <v>195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13209.6</v>
      </c>
      <c r="N232" s="17">
        <v>13209.6</v>
      </c>
    </row>
    <row r="233" spans="1:14" x14ac:dyDescent="0.3">
      <c r="A233" s="15" t="s">
        <v>199</v>
      </c>
      <c r="B233" s="18">
        <v>3342</v>
      </c>
      <c r="C233" s="2" t="str">
        <f>VLOOKUP(B233,Hoja2!B:C,2,FALSE)</f>
        <v>PROMOCIÓN CULTURAL Y ARTES ESCÉNICAS</v>
      </c>
      <c r="D233" s="3" t="str">
        <f t="shared" si="8"/>
        <v>6</v>
      </c>
      <c r="E233" s="3" t="str">
        <f t="shared" si="9"/>
        <v>63</v>
      </c>
      <c r="F233" s="15" t="s">
        <v>174</v>
      </c>
      <c r="G233" s="16" t="s">
        <v>61</v>
      </c>
      <c r="H233" s="17">
        <v>10000</v>
      </c>
      <c r="I233" s="17">
        <v>0</v>
      </c>
      <c r="J233" s="17">
        <v>10000</v>
      </c>
      <c r="K233" s="17">
        <v>0</v>
      </c>
      <c r="L233" s="17">
        <v>0</v>
      </c>
      <c r="M233" s="17">
        <v>0</v>
      </c>
      <c r="N233" s="17">
        <v>0</v>
      </c>
    </row>
    <row r="234" spans="1:14" x14ac:dyDescent="0.3">
      <c r="A234" s="15" t="s">
        <v>199</v>
      </c>
      <c r="B234" s="18">
        <v>3342</v>
      </c>
      <c r="C234" s="2" t="str">
        <f>VLOOKUP(B234,Hoja2!B:C,2,FALSE)</f>
        <v>PROMOCIÓN CULTURAL Y ARTES ESCÉNICAS</v>
      </c>
      <c r="D234" s="3" t="str">
        <f t="shared" si="8"/>
        <v>6</v>
      </c>
      <c r="E234" s="3" t="str">
        <f t="shared" si="9"/>
        <v>63</v>
      </c>
      <c r="F234" s="15" t="s">
        <v>121</v>
      </c>
      <c r="G234" s="16" t="s">
        <v>192</v>
      </c>
      <c r="H234" s="17">
        <v>0</v>
      </c>
      <c r="I234" s="17">
        <v>0</v>
      </c>
      <c r="J234" s="17">
        <v>0</v>
      </c>
      <c r="K234" s="17">
        <v>4235</v>
      </c>
      <c r="L234" s="17">
        <v>4235</v>
      </c>
      <c r="M234" s="17">
        <v>8347.3700000000008</v>
      </c>
      <c r="N234" s="17">
        <v>8347.3700000000008</v>
      </c>
    </row>
    <row r="235" spans="1:14" x14ac:dyDescent="0.3">
      <c r="A235" s="15" t="s">
        <v>199</v>
      </c>
      <c r="B235" s="18">
        <v>3342</v>
      </c>
      <c r="C235" s="2" t="str">
        <f>VLOOKUP(B235,Hoja2!B:C,2,FALSE)</f>
        <v>PROMOCIÓN CULTURAL Y ARTES ESCÉNICAS</v>
      </c>
      <c r="D235" s="3" t="str">
        <f t="shared" si="8"/>
        <v>6</v>
      </c>
      <c r="E235" s="3" t="str">
        <f t="shared" si="9"/>
        <v>63</v>
      </c>
      <c r="F235" s="15" t="s">
        <v>175</v>
      </c>
      <c r="G235" s="16" t="s">
        <v>189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</row>
    <row r="236" spans="1:14" x14ac:dyDescent="0.3">
      <c r="A236" s="15" t="s">
        <v>199</v>
      </c>
      <c r="B236" s="18">
        <v>3343</v>
      </c>
      <c r="C236" s="2" t="str">
        <f>VLOOKUP(B236,Hoja2!B:C,2,FALSE)</f>
        <v>SEMINCI</v>
      </c>
      <c r="D236" s="3" t="str">
        <f t="shared" si="8"/>
        <v>1</v>
      </c>
      <c r="E236" s="3" t="str">
        <f t="shared" si="9"/>
        <v>12</v>
      </c>
      <c r="F236" s="15" t="s">
        <v>124</v>
      </c>
      <c r="G236" s="16" t="s">
        <v>26</v>
      </c>
      <c r="H236" s="17">
        <v>10824</v>
      </c>
      <c r="I236" s="17">
        <v>0</v>
      </c>
      <c r="J236" s="17">
        <v>10824</v>
      </c>
      <c r="K236" s="17">
        <v>0</v>
      </c>
      <c r="L236" s="17">
        <v>0</v>
      </c>
      <c r="M236" s="17">
        <v>5411.95</v>
      </c>
      <c r="N236" s="17">
        <v>5411.95</v>
      </c>
    </row>
    <row r="237" spans="1:14" x14ac:dyDescent="0.3">
      <c r="A237" s="15" t="s">
        <v>199</v>
      </c>
      <c r="B237" s="18">
        <v>3343</v>
      </c>
      <c r="C237" s="2" t="str">
        <f>VLOOKUP(B237,Hoja2!B:C,2,FALSE)</f>
        <v>SEMINCI</v>
      </c>
      <c r="D237" s="3" t="str">
        <f t="shared" si="8"/>
        <v>1</v>
      </c>
      <c r="E237" s="3" t="str">
        <f t="shared" si="9"/>
        <v>12</v>
      </c>
      <c r="F237" s="15" t="s">
        <v>126</v>
      </c>
      <c r="G237" s="16" t="s">
        <v>27</v>
      </c>
      <c r="H237" s="17">
        <v>3167</v>
      </c>
      <c r="I237" s="17">
        <v>0</v>
      </c>
      <c r="J237" s="17">
        <v>3167</v>
      </c>
      <c r="K237" s="17">
        <v>0</v>
      </c>
      <c r="L237" s="17">
        <v>0</v>
      </c>
      <c r="M237" s="17">
        <v>1782.09</v>
      </c>
      <c r="N237" s="17">
        <v>1782.09</v>
      </c>
    </row>
    <row r="238" spans="1:14" x14ac:dyDescent="0.3">
      <c r="A238" s="15" t="s">
        <v>199</v>
      </c>
      <c r="B238" s="18">
        <v>3343</v>
      </c>
      <c r="C238" s="2" t="str">
        <f>VLOOKUP(B238,Hoja2!B:C,2,FALSE)</f>
        <v>SEMINCI</v>
      </c>
      <c r="D238" s="3" t="str">
        <f t="shared" si="8"/>
        <v>1</v>
      </c>
      <c r="E238" s="3" t="str">
        <f t="shared" si="9"/>
        <v>12</v>
      </c>
      <c r="F238" s="15" t="s">
        <v>127</v>
      </c>
      <c r="G238" s="16" t="s">
        <v>36</v>
      </c>
      <c r="H238" s="17">
        <v>6741</v>
      </c>
      <c r="I238" s="17">
        <v>0</v>
      </c>
      <c r="J238" s="17">
        <v>6741</v>
      </c>
      <c r="K238" s="17">
        <v>0</v>
      </c>
      <c r="L238" s="17">
        <v>0</v>
      </c>
      <c r="M238" s="17">
        <v>3370.36</v>
      </c>
      <c r="N238" s="17">
        <v>3370.36</v>
      </c>
    </row>
    <row r="239" spans="1:14" x14ac:dyDescent="0.3">
      <c r="A239" s="15" t="s">
        <v>199</v>
      </c>
      <c r="B239" s="18">
        <v>3343</v>
      </c>
      <c r="C239" s="2" t="str">
        <f>VLOOKUP(B239,Hoja2!B:C,2,FALSE)</f>
        <v>SEMINCI</v>
      </c>
      <c r="D239" s="3" t="str">
        <f t="shared" si="8"/>
        <v>1</v>
      </c>
      <c r="E239" s="3" t="str">
        <f t="shared" si="9"/>
        <v>12</v>
      </c>
      <c r="F239" s="15" t="s">
        <v>128</v>
      </c>
      <c r="G239" s="16" t="s">
        <v>39</v>
      </c>
      <c r="H239" s="17">
        <v>13339</v>
      </c>
      <c r="I239" s="17">
        <v>0</v>
      </c>
      <c r="J239" s="17">
        <v>13339</v>
      </c>
      <c r="K239" s="17">
        <v>0</v>
      </c>
      <c r="L239" s="17">
        <v>0</v>
      </c>
      <c r="M239" s="17">
        <v>6670.58</v>
      </c>
      <c r="N239" s="17">
        <v>6670.58</v>
      </c>
    </row>
    <row r="240" spans="1:14" x14ac:dyDescent="0.3">
      <c r="A240" s="15" t="s">
        <v>199</v>
      </c>
      <c r="B240" s="18">
        <v>3343</v>
      </c>
      <c r="C240" s="2" t="str">
        <f>VLOOKUP(B240,Hoja2!B:C,2,FALSE)</f>
        <v>SEMINCI</v>
      </c>
      <c r="D240" s="3" t="str">
        <f t="shared" si="8"/>
        <v>1</v>
      </c>
      <c r="E240" s="3" t="str">
        <f t="shared" si="9"/>
        <v>12</v>
      </c>
      <c r="F240" s="15" t="s">
        <v>129</v>
      </c>
      <c r="G240" s="16" t="s">
        <v>28</v>
      </c>
      <c r="H240" s="17">
        <v>1489</v>
      </c>
      <c r="I240" s="17">
        <v>0</v>
      </c>
      <c r="J240" s="17">
        <v>1489</v>
      </c>
      <c r="K240" s="17">
        <v>0</v>
      </c>
      <c r="L240" s="17">
        <v>0</v>
      </c>
      <c r="M240" s="17">
        <v>1107.22</v>
      </c>
      <c r="N240" s="17">
        <v>1107.22</v>
      </c>
    </row>
    <row r="241" spans="1:14" x14ac:dyDescent="0.3">
      <c r="A241" s="15" t="s">
        <v>199</v>
      </c>
      <c r="B241" s="18">
        <v>3343</v>
      </c>
      <c r="C241" s="2" t="str">
        <f>VLOOKUP(B241,Hoja2!B:C,2,FALSE)</f>
        <v>SEMINCI</v>
      </c>
      <c r="D241" s="3" t="str">
        <f t="shared" si="8"/>
        <v>1</v>
      </c>
      <c r="E241" s="3" t="str">
        <f t="shared" si="9"/>
        <v>13</v>
      </c>
      <c r="F241" s="15" t="s">
        <v>130</v>
      </c>
      <c r="G241" s="16" t="s">
        <v>32</v>
      </c>
      <c r="H241" s="17">
        <v>87614</v>
      </c>
      <c r="I241" s="17">
        <v>0</v>
      </c>
      <c r="J241" s="17">
        <v>87614</v>
      </c>
      <c r="K241" s="17">
        <v>0</v>
      </c>
      <c r="L241" s="17">
        <v>0</v>
      </c>
      <c r="M241" s="17">
        <v>62065.1</v>
      </c>
      <c r="N241" s="17">
        <v>62065.1</v>
      </c>
    </row>
    <row r="242" spans="1:14" x14ac:dyDescent="0.3">
      <c r="A242" s="15" t="s">
        <v>199</v>
      </c>
      <c r="B242" s="18">
        <v>3343</v>
      </c>
      <c r="C242" s="2" t="str">
        <f>VLOOKUP(B242,Hoja2!B:C,2,FALSE)</f>
        <v>SEMINCI</v>
      </c>
      <c r="D242" s="3" t="str">
        <f t="shared" ref="D242:D255" si="10">LEFT(F242,1)</f>
        <v>1</v>
      </c>
      <c r="E242" s="3" t="str">
        <f t="shared" ref="E242:E255" si="11">LEFT(F242,2)</f>
        <v>13</v>
      </c>
      <c r="F242" s="15" t="s">
        <v>131</v>
      </c>
      <c r="G242" s="16" t="s">
        <v>46</v>
      </c>
      <c r="H242" s="17">
        <v>77575</v>
      </c>
      <c r="I242" s="17">
        <v>0</v>
      </c>
      <c r="J242" s="17">
        <v>77575</v>
      </c>
      <c r="K242" s="17">
        <v>0</v>
      </c>
      <c r="L242" s="17">
        <v>0</v>
      </c>
      <c r="M242" s="17">
        <v>42042.91</v>
      </c>
      <c r="N242" s="17">
        <v>42042.91</v>
      </c>
    </row>
    <row r="243" spans="1:14" x14ac:dyDescent="0.3">
      <c r="A243" s="15" t="s">
        <v>199</v>
      </c>
      <c r="B243" s="18">
        <v>3343</v>
      </c>
      <c r="C243" s="2" t="str">
        <f>VLOOKUP(B243,Hoja2!B:C,2,FALSE)</f>
        <v>SEMINCI</v>
      </c>
      <c r="D243" s="3" t="str">
        <f t="shared" si="10"/>
        <v>1</v>
      </c>
      <c r="E243" s="3" t="str">
        <f t="shared" si="11"/>
        <v>13</v>
      </c>
      <c r="F243" s="15" t="s">
        <v>132</v>
      </c>
      <c r="G243" s="16" t="s">
        <v>59</v>
      </c>
      <c r="H243" s="17">
        <v>70387</v>
      </c>
      <c r="I243" s="17">
        <v>0</v>
      </c>
      <c r="J243" s="17">
        <v>70387</v>
      </c>
      <c r="K243" s="17">
        <v>0</v>
      </c>
      <c r="L243" s="17">
        <v>0</v>
      </c>
      <c r="M243" s="17">
        <v>15071.87</v>
      </c>
      <c r="N243" s="17">
        <v>15071.87</v>
      </c>
    </row>
    <row r="244" spans="1:14" x14ac:dyDescent="0.3">
      <c r="A244" s="15" t="s">
        <v>199</v>
      </c>
      <c r="B244" s="18">
        <v>3343</v>
      </c>
      <c r="C244" s="2" t="str">
        <f>VLOOKUP(B244,Hoja2!B:C,2,FALSE)</f>
        <v>SEMINCI</v>
      </c>
      <c r="D244" s="3" t="str">
        <f t="shared" si="10"/>
        <v>1</v>
      </c>
      <c r="E244" s="3" t="str">
        <f t="shared" si="11"/>
        <v>15</v>
      </c>
      <c r="F244" s="15" t="s">
        <v>133</v>
      </c>
      <c r="G244" s="16" t="s">
        <v>80</v>
      </c>
      <c r="H244" s="17">
        <v>225</v>
      </c>
      <c r="I244" s="17">
        <v>2000</v>
      </c>
      <c r="J244" s="17">
        <v>2225</v>
      </c>
      <c r="K244" s="17">
        <v>2000</v>
      </c>
      <c r="L244" s="17">
        <v>2000</v>
      </c>
      <c r="M244" s="17">
        <v>2000</v>
      </c>
      <c r="N244" s="17">
        <v>2000</v>
      </c>
    </row>
    <row r="245" spans="1:14" x14ac:dyDescent="0.3">
      <c r="A245" s="15" t="s">
        <v>199</v>
      </c>
      <c r="B245" s="18">
        <v>3343</v>
      </c>
      <c r="C245" s="2" t="str">
        <f>VLOOKUP(B245,Hoja2!B:C,2,FALSE)</f>
        <v>SEMINCI</v>
      </c>
      <c r="D245" s="3" t="str">
        <f t="shared" si="10"/>
        <v>1</v>
      </c>
      <c r="E245" s="3" t="str">
        <f t="shared" si="11"/>
        <v>16</v>
      </c>
      <c r="F245" s="15" t="s">
        <v>137</v>
      </c>
      <c r="G245" s="16" t="s">
        <v>79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</row>
    <row r="246" spans="1:14" x14ac:dyDescent="0.3">
      <c r="A246" s="15" t="s">
        <v>199</v>
      </c>
      <c r="B246" s="18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20</v>
      </c>
      <c r="F246" s="15" t="s">
        <v>138</v>
      </c>
      <c r="G246" s="16" t="s">
        <v>72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</row>
    <row r="247" spans="1:14" x14ac:dyDescent="0.3">
      <c r="A247" s="15" t="s">
        <v>199</v>
      </c>
      <c r="B247" s="18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20</v>
      </c>
      <c r="F247" s="15" t="s">
        <v>139</v>
      </c>
      <c r="G247" s="16" t="s">
        <v>43</v>
      </c>
      <c r="H247" s="17">
        <v>0</v>
      </c>
      <c r="I247" s="17">
        <v>0</v>
      </c>
      <c r="J247" s="17">
        <v>0</v>
      </c>
      <c r="K247" s="17">
        <v>48985</v>
      </c>
      <c r="L247" s="17">
        <v>48985</v>
      </c>
      <c r="M247" s="17">
        <v>49996.88</v>
      </c>
      <c r="N247" s="17">
        <v>49996.88</v>
      </c>
    </row>
    <row r="248" spans="1:14" x14ac:dyDescent="0.3">
      <c r="A248" s="15" t="s">
        <v>199</v>
      </c>
      <c r="B248" s="18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20</v>
      </c>
      <c r="F248" s="15" t="s">
        <v>140</v>
      </c>
      <c r="G248" s="16" t="s">
        <v>87</v>
      </c>
      <c r="H248" s="17">
        <v>0</v>
      </c>
      <c r="I248" s="17">
        <v>0</v>
      </c>
      <c r="J248" s="17">
        <v>0</v>
      </c>
      <c r="K248" s="17">
        <v>987.94</v>
      </c>
      <c r="L248" s="17">
        <v>987.94</v>
      </c>
      <c r="M248" s="17">
        <v>987.94</v>
      </c>
      <c r="N248" s="17">
        <v>987.94</v>
      </c>
    </row>
    <row r="249" spans="1:14" x14ac:dyDescent="0.3">
      <c r="A249" s="15" t="s">
        <v>199</v>
      </c>
      <c r="B249" s="18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20</v>
      </c>
      <c r="F249" s="15" t="s">
        <v>141</v>
      </c>
      <c r="G249" s="16" t="s">
        <v>92</v>
      </c>
      <c r="H249" s="17">
        <v>130000</v>
      </c>
      <c r="I249" s="17">
        <v>0</v>
      </c>
      <c r="J249" s="17">
        <v>130000</v>
      </c>
      <c r="K249" s="17">
        <v>90863</v>
      </c>
      <c r="L249" s="17">
        <v>90863</v>
      </c>
      <c r="M249" s="17">
        <v>90163</v>
      </c>
      <c r="N249" s="17">
        <v>90163</v>
      </c>
    </row>
    <row r="250" spans="1:14" x14ac:dyDescent="0.3">
      <c r="A250" s="15" t="s">
        <v>199</v>
      </c>
      <c r="B250" s="18">
        <v>3343</v>
      </c>
      <c r="C250" s="2" t="str">
        <f>VLOOKUP(B250,Hoja2!B:C,2,FALSE)</f>
        <v>SEMINCI</v>
      </c>
      <c r="D250" s="3" t="str">
        <f t="shared" si="10"/>
        <v>2</v>
      </c>
      <c r="E250" s="3" t="str">
        <f t="shared" si="11"/>
        <v>21</v>
      </c>
      <c r="F250" s="15" t="s">
        <v>142</v>
      </c>
      <c r="G250" s="16" t="s">
        <v>63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</row>
    <row r="251" spans="1:14" x14ac:dyDescent="0.3">
      <c r="A251" s="15" t="s">
        <v>199</v>
      </c>
      <c r="B251" s="18">
        <v>3343</v>
      </c>
      <c r="C251" s="2" t="str">
        <f>VLOOKUP(B251,Hoja2!B:C,2,FALSE)</f>
        <v>SEMINCI</v>
      </c>
      <c r="D251" s="3" t="str">
        <f t="shared" si="10"/>
        <v>2</v>
      </c>
      <c r="E251" s="3" t="str">
        <f t="shared" si="11"/>
        <v>21</v>
      </c>
      <c r="F251" s="15" t="s">
        <v>143</v>
      </c>
      <c r="G251" s="16" t="s">
        <v>41</v>
      </c>
      <c r="H251" s="17">
        <v>2000</v>
      </c>
      <c r="I251" s="17">
        <v>0</v>
      </c>
      <c r="J251" s="17">
        <v>2000</v>
      </c>
      <c r="K251" s="17">
        <v>0</v>
      </c>
      <c r="L251" s="17">
        <v>0</v>
      </c>
      <c r="M251" s="17">
        <v>0</v>
      </c>
      <c r="N251" s="17">
        <v>0</v>
      </c>
    </row>
    <row r="252" spans="1:14" x14ac:dyDescent="0.3">
      <c r="A252" s="15" t="s">
        <v>199</v>
      </c>
      <c r="B252" s="18">
        <v>3343</v>
      </c>
      <c r="C252" s="2" t="str">
        <f>VLOOKUP(B252,Hoja2!B:C,2,FALSE)</f>
        <v>SEMINCI</v>
      </c>
      <c r="D252" s="3" t="str">
        <f t="shared" si="10"/>
        <v>2</v>
      </c>
      <c r="E252" s="3" t="str">
        <f t="shared" si="11"/>
        <v>21</v>
      </c>
      <c r="F252" s="15" t="s">
        <v>146</v>
      </c>
      <c r="G252" s="16" t="s">
        <v>69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</row>
    <row r="253" spans="1:14" x14ac:dyDescent="0.3">
      <c r="A253" s="15" t="s">
        <v>199</v>
      </c>
      <c r="B253" s="18">
        <v>3343</v>
      </c>
      <c r="C253" s="2" t="str">
        <f>VLOOKUP(B253,Hoja2!B:C,2,FALSE)</f>
        <v>SEMINCI</v>
      </c>
      <c r="D253" s="3" t="str">
        <f t="shared" si="10"/>
        <v>2</v>
      </c>
      <c r="E253" s="3" t="str">
        <f t="shared" si="11"/>
        <v>22</v>
      </c>
      <c r="F253" s="15" t="s">
        <v>190</v>
      </c>
      <c r="G253" s="16" t="s">
        <v>120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</row>
    <row r="254" spans="1:14" x14ac:dyDescent="0.3">
      <c r="A254" s="15" t="s">
        <v>199</v>
      </c>
      <c r="B254" s="18">
        <v>3343</v>
      </c>
      <c r="C254" s="2" t="str">
        <f>VLOOKUP(B254,Hoja2!B:C,2,FALSE)</f>
        <v>SEMINCI</v>
      </c>
      <c r="D254" s="3" t="str">
        <f t="shared" si="10"/>
        <v>2</v>
      </c>
      <c r="E254" s="3" t="str">
        <f t="shared" si="11"/>
        <v>22</v>
      </c>
      <c r="F254" s="15" t="s">
        <v>147</v>
      </c>
      <c r="G254" s="16" t="s">
        <v>40</v>
      </c>
      <c r="H254" s="17">
        <v>5000</v>
      </c>
      <c r="I254" s="17">
        <v>0</v>
      </c>
      <c r="J254" s="17">
        <v>5000</v>
      </c>
      <c r="K254" s="17">
        <v>4681.49</v>
      </c>
      <c r="L254" s="17">
        <v>4681.49</v>
      </c>
      <c r="M254" s="17">
        <v>5057.2700000000004</v>
      </c>
      <c r="N254" s="17">
        <v>5057.2700000000004</v>
      </c>
    </row>
    <row r="255" spans="1:14" x14ac:dyDescent="0.3">
      <c r="A255" s="15" t="s">
        <v>199</v>
      </c>
      <c r="B255" s="18">
        <v>3343</v>
      </c>
      <c r="C255" s="2" t="str">
        <f>VLOOKUP(B255,Hoja2!B:C,2,FALSE)</f>
        <v>SEMINCI</v>
      </c>
      <c r="D255" s="3" t="str">
        <f t="shared" si="10"/>
        <v>2</v>
      </c>
      <c r="E255" s="3" t="str">
        <f t="shared" si="11"/>
        <v>22</v>
      </c>
      <c r="F255" s="15" t="s">
        <v>148</v>
      </c>
      <c r="G255" s="16" t="s">
        <v>34</v>
      </c>
      <c r="H255" s="17">
        <v>4000</v>
      </c>
      <c r="I255" s="17">
        <v>0</v>
      </c>
      <c r="J255" s="17">
        <v>4000</v>
      </c>
      <c r="K255" s="17">
        <v>20</v>
      </c>
      <c r="L255" s="17">
        <v>20</v>
      </c>
      <c r="M255" s="17">
        <v>440</v>
      </c>
      <c r="N255" s="17">
        <v>440</v>
      </c>
    </row>
    <row r="256" spans="1:14" x14ac:dyDescent="0.3">
      <c r="A256" s="15" t="s">
        <v>199</v>
      </c>
      <c r="B256" s="18">
        <v>3343</v>
      </c>
      <c r="C256" s="2" t="str">
        <f>VLOOKUP(B256,Hoja2!B:C,2,FALSE)</f>
        <v>SEMINCI</v>
      </c>
      <c r="D256" s="3" t="str">
        <f t="shared" ref="D256:D264" si="12">LEFT(F256,1)</f>
        <v>2</v>
      </c>
      <c r="E256" s="3" t="str">
        <f t="shared" ref="E256:E264" si="13">LEFT(F256,2)</f>
        <v>22</v>
      </c>
      <c r="F256" s="15" t="s">
        <v>150</v>
      </c>
      <c r="G256" s="16" t="s">
        <v>57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</row>
    <row r="257" spans="1:14" x14ac:dyDescent="0.3">
      <c r="A257" s="15" t="s">
        <v>199</v>
      </c>
      <c r="B257" s="18">
        <v>3343</v>
      </c>
      <c r="C257" s="2" t="str">
        <f>VLOOKUP(B257,Hoja2!B:C,2,FALSE)</f>
        <v>SEMINCI</v>
      </c>
      <c r="D257" s="3" t="str">
        <f t="shared" si="12"/>
        <v>2</v>
      </c>
      <c r="E257" s="3" t="str">
        <f t="shared" si="13"/>
        <v>22</v>
      </c>
      <c r="F257" s="15" t="s">
        <v>155</v>
      </c>
      <c r="G257" s="16" t="s">
        <v>50</v>
      </c>
      <c r="H257" s="17">
        <v>27000</v>
      </c>
      <c r="I257" s="17">
        <v>0</v>
      </c>
      <c r="J257" s="17">
        <v>27000</v>
      </c>
      <c r="K257" s="17">
        <v>8726.1200000000008</v>
      </c>
      <c r="L257" s="17">
        <v>8726.1200000000008</v>
      </c>
      <c r="M257" s="17">
        <v>20421.98</v>
      </c>
      <c r="N257" s="17">
        <v>20421.98</v>
      </c>
    </row>
    <row r="258" spans="1:14" x14ac:dyDescent="0.3">
      <c r="A258" s="15" t="s">
        <v>199</v>
      </c>
      <c r="B258" s="18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22</v>
      </c>
      <c r="F258" s="15" t="s">
        <v>156</v>
      </c>
      <c r="G258" s="16" t="s">
        <v>70</v>
      </c>
      <c r="H258" s="17">
        <v>3500</v>
      </c>
      <c r="I258" s="17">
        <v>0</v>
      </c>
      <c r="J258" s="17">
        <v>3500</v>
      </c>
      <c r="K258" s="17">
        <v>0</v>
      </c>
      <c r="L258" s="17">
        <v>0</v>
      </c>
      <c r="M258" s="17">
        <v>2047.3</v>
      </c>
      <c r="N258" s="17">
        <v>1923.5</v>
      </c>
    </row>
    <row r="259" spans="1:14" x14ac:dyDescent="0.3">
      <c r="A259" s="15" t="s">
        <v>199</v>
      </c>
      <c r="B259" s="18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22</v>
      </c>
      <c r="F259" s="15" t="s">
        <v>157</v>
      </c>
      <c r="G259" s="16" t="s">
        <v>71</v>
      </c>
      <c r="H259" s="17">
        <v>4000</v>
      </c>
      <c r="I259" s="17">
        <v>0</v>
      </c>
      <c r="J259" s="17">
        <v>4000</v>
      </c>
      <c r="K259" s="17">
        <v>0</v>
      </c>
      <c r="L259" s="17">
        <v>0</v>
      </c>
      <c r="M259" s="17">
        <v>0</v>
      </c>
      <c r="N259" s="17">
        <v>0</v>
      </c>
    </row>
    <row r="260" spans="1:14" x14ac:dyDescent="0.3">
      <c r="A260" s="15" t="s">
        <v>199</v>
      </c>
      <c r="B260" s="18">
        <v>3343</v>
      </c>
      <c r="C260" s="2" t="str">
        <f>VLOOKUP(B260,Hoja2!B:C,2,FALSE)</f>
        <v>SEMINCI</v>
      </c>
      <c r="D260" s="3" t="str">
        <f t="shared" si="12"/>
        <v>2</v>
      </c>
      <c r="E260" s="3" t="str">
        <f t="shared" si="13"/>
        <v>22</v>
      </c>
      <c r="F260" s="15" t="s">
        <v>158</v>
      </c>
      <c r="G260" s="16" t="s">
        <v>88</v>
      </c>
      <c r="H260" s="17">
        <v>1400</v>
      </c>
      <c r="I260" s="17">
        <v>0</v>
      </c>
      <c r="J260" s="17">
        <v>1400</v>
      </c>
      <c r="K260" s="17">
        <v>4835.34</v>
      </c>
      <c r="L260" s="17">
        <v>4835.34</v>
      </c>
      <c r="M260" s="17">
        <v>4835.34</v>
      </c>
      <c r="N260" s="17">
        <v>4835.34</v>
      </c>
    </row>
    <row r="261" spans="1:14" x14ac:dyDescent="0.3">
      <c r="A261" s="15" t="s">
        <v>199</v>
      </c>
      <c r="B261" s="18">
        <v>3343</v>
      </c>
      <c r="C261" s="2" t="str">
        <f>VLOOKUP(B261,Hoja2!B:C,2,FALSE)</f>
        <v>SEMINCI</v>
      </c>
      <c r="D261" s="3" t="str">
        <f t="shared" si="12"/>
        <v>2</v>
      </c>
      <c r="E261" s="3" t="str">
        <f t="shared" si="13"/>
        <v>22</v>
      </c>
      <c r="F261" s="15" t="s">
        <v>159</v>
      </c>
      <c r="G261" s="16" t="s">
        <v>37</v>
      </c>
      <c r="H261" s="17">
        <v>14000</v>
      </c>
      <c r="I261" s="17">
        <v>0</v>
      </c>
      <c r="J261" s="17">
        <v>14000</v>
      </c>
      <c r="K261" s="17">
        <v>-8000</v>
      </c>
      <c r="L261" s="17">
        <v>-8000</v>
      </c>
      <c r="M261" s="17">
        <v>1340.4</v>
      </c>
      <c r="N261" s="17">
        <v>1340.4</v>
      </c>
    </row>
    <row r="262" spans="1:14" x14ac:dyDescent="0.3">
      <c r="A262" s="15" t="s">
        <v>199</v>
      </c>
      <c r="B262" s="18">
        <v>3343</v>
      </c>
      <c r="C262" s="2" t="str">
        <f>VLOOKUP(B262,Hoja2!B:C,2,FALSE)</f>
        <v>SEMINCI</v>
      </c>
      <c r="D262" s="3" t="str">
        <f t="shared" si="12"/>
        <v>2</v>
      </c>
      <c r="E262" s="3" t="str">
        <f t="shared" si="13"/>
        <v>22</v>
      </c>
      <c r="F262" s="15" t="s">
        <v>160</v>
      </c>
      <c r="G262" s="16" t="s">
        <v>75</v>
      </c>
      <c r="H262" s="17">
        <v>0</v>
      </c>
      <c r="I262" s="17">
        <v>0</v>
      </c>
      <c r="J262" s="17">
        <v>0</v>
      </c>
      <c r="K262" s="17">
        <v>2000</v>
      </c>
      <c r="L262" s="17">
        <v>2000</v>
      </c>
      <c r="M262" s="17">
        <v>800</v>
      </c>
      <c r="N262" s="17">
        <v>800</v>
      </c>
    </row>
    <row r="263" spans="1:14" x14ac:dyDescent="0.3">
      <c r="A263" s="15" t="s">
        <v>199</v>
      </c>
      <c r="B263" s="18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22</v>
      </c>
      <c r="F263" s="15" t="s">
        <v>161</v>
      </c>
      <c r="G263" s="16" t="s">
        <v>30</v>
      </c>
      <c r="H263" s="17">
        <v>215000</v>
      </c>
      <c r="I263" s="17">
        <v>0</v>
      </c>
      <c r="J263" s="17">
        <v>215000</v>
      </c>
      <c r="K263" s="17">
        <v>58652.52</v>
      </c>
      <c r="L263" s="17">
        <v>58652.52</v>
      </c>
      <c r="M263" s="17">
        <v>285873.5</v>
      </c>
      <c r="N263" s="17">
        <v>285286.05</v>
      </c>
    </row>
    <row r="264" spans="1:14" x14ac:dyDescent="0.3">
      <c r="A264" s="15" t="s">
        <v>199</v>
      </c>
      <c r="B264" s="18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22</v>
      </c>
      <c r="F264" s="15" t="s">
        <v>162</v>
      </c>
      <c r="G264" s="16" t="s">
        <v>51</v>
      </c>
      <c r="H264" s="17">
        <v>20000</v>
      </c>
      <c r="I264" s="17">
        <v>0</v>
      </c>
      <c r="J264" s="17">
        <v>20000</v>
      </c>
      <c r="K264" s="17">
        <v>28241.77</v>
      </c>
      <c r="L264" s="17">
        <v>28241.77</v>
      </c>
      <c r="M264" s="17">
        <v>48031.13</v>
      </c>
      <c r="N264" s="17">
        <v>48031.13</v>
      </c>
    </row>
    <row r="265" spans="1:14" x14ac:dyDescent="0.3">
      <c r="A265" s="15" t="s">
        <v>199</v>
      </c>
      <c r="B265" s="18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22</v>
      </c>
      <c r="F265" s="15" t="s">
        <v>180</v>
      </c>
      <c r="G265" s="16" t="s">
        <v>54</v>
      </c>
      <c r="H265" s="17">
        <v>15000</v>
      </c>
      <c r="I265" s="17">
        <v>0</v>
      </c>
      <c r="J265" s="17">
        <v>15000</v>
      </c>
      <c r="K265" s="17">
        <v>24049.9</v>
      </c>
      <c r="L265" s="17">
        <v>24049.9</v>
      </c>
      <c r="M265" s="17">
        <v>5399.9</v>
      </c>
      <c r="N265" s="17">
        <v>5399.9</v>
      </c>
    </row>
    <row r="266" spans="1:14" x14ac:dyDescent="0.3">
      <c r="A266" s="15" t="s">
        <v>199</v>
      </c>
      <c r="B266" s="18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22</v>
      </c>
      <c r="F266" s="15" t="s">
        <v>164</v>
      </c>
      <c r="G266" s="16" t="s">
        <v>89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</row>
    <row r="267" spans="1:14" x14ac:dyDescent="0.3">
      <c r="A267" s="15" t="s">
        <v>199</v>
      </c>
      <c r="B267" s="18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22</v>
      </c>
      <c r="F267" s="15" t="s">
        <v>181</v>
      </c>
      <c r="G267" s="16" t="s">
        <v>66</v>
      </c>
      <c r="H267" s="17">
        <v>0</v>
      </c>
      <c r="I267" s="17">
        <v>0</v>
      </c>
      <c r="J267" s="17">
        <v>0</v>
      </c>
      <c r="K267" s="17">
        <v>24128</v>
      </c>
      <c r="L267" s="17">
        <v>133028</v>
      </c>
      <c r="M267" s="17">
        <v>81121.259999999995</v>
      </c>
      <c r="N267" s="17">
        <v>57643.3</v>
      </c>
    </row>
    <row r="268" spans="1:14" x14ac:dyDescent="0.3">
      <c r="A268" s="15" t="s">
        <v>199</v>
      </c>
      <c r="B268" s="18">
        <v>3343</v>
      </c>
      <c r="C268" s="2" t="str">
        <f>VLOOKUP(B268,Hoja2!B:C,2,FALSE)</f>
        <v>SEMINCI</v>
      </c>
      <c r="D268" s="3" t="str">
        <f t="shared" ref="D268:D278" si="18">LEFT(F268,1)</f>
        <v>2</v>
      </c>
      <c r="E268" s="3" t="str">
        <f t="shared" ref="E268:E278" si="19">LEFT(F268,2)</f>
        <v>22</v>
      </c>
      <c r="F268" s="15" t="s">
        <v>165</v>
      </c>
      <c r="G268" s="16" t="s">
        <v>47</v>
      </c>
      <c r="H268" s="17">
        <v>50000</v>
      </c>
      <c r="I268" s="17">
        <v>0</v>
      </c>
      <c r="J268" s="17">
        <v>50000</v>
      </c>
      <c r="K268" s="17">
        <v>67754.789999999994</v>
      </c>
      <c r="L268" s="17">
        <v>67754.789999999994</v>
      </c>
      <c r="M268" s="17">
        <v>50240.78</v>
      </c>
      <c r="N268" s="17">
        <v>49296.56</v>
      </c>
    </row>
    <row r="269" spans="1:14" x14ac:dyDescent="0.3">
      <c r="A269" s="15" t="s">
        <v>199</v>
      </c>
      <c r="B269" s="18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22</v>
      </c>
      <c r="F269" s="15" t="s">
        <v>166</v>
      </c>
      <c r="G269" s="16" t="s">
        <v>65</v>
      </c>
      <c r="H269" s="17">
        <v>13000</v>
      </c>
      <c r="I269" s="17">
        <v>0</v>
      </c>
      <c r="J269" s="17">
        <v>13000</v>
      </c>
      <c r="K269" s="17">
        <v>7756.8</v>
      </c>
      <c r="L269" s="17">
        <v>7756.8</v>
      </c>
      <c r="M269" s="17">
        <v>13940.24</v>
      </c>
      <c r="N269" s="17">
        <v>13940.24</v>
      </c>
    </row>
    <row r="270" spans="1:14" x14ac:dyDescent="0.3">
      <c r="A270" s="15" t="s">
        <v>199</v>
      </c>
      <c r="B270" s="18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22</v>
      </c>
      <c r="F270" s="15" t="s">
        <v>167</v>
      </c>
      <c r="G270" s="16" t="s">
        <v>68</v>
      </c>
      <c r="H270" s="17">
        <v>0</v>
      </c>
      <c r="I270" s="17">
        <v>0</v>
      </c>
      <c r="J270" s="17">
        <v>0</v>
      </c>
      <c r="K270" s="17">
        <v>6897</v>
      </c>
      <c r="L270" s="17">
        <v>6897</v>
      </c>
      <c r="M270" s="17">
        <v>6842.39</v>
      </c>
      <c r="N270" s="17">
        <v>6842.39</v>
      </c>
    </row>
    <row r="271" spans="1:14" x14ac:dyDescent="0.3">
      <c r="A271" s="15" t="s">
        <v>199</v>
      </c>
      <c r="B271" s="18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22</v>
      </c>
      <c r="F271" s="15" t="s">
        <v>168</v>
      </c>
      <c r="G271" s="16" t="s">
        <v>38</v>
      </c>
      <c r="H271" s="17">
        <v>5000</v>
      </c>
      <c r="I271" s="17">
        <v>0</v>
      </c>
      <c r="J271" s="17">
        <v>5000</v>
      </c>
      <c r="K271" s="17">
        <v>12155</v>
      </c>
      <c r="L271" s="17">
        <v>12155</v>
      </c>
      <c r="M271" s="17">
        <v>26935.23</v>
      </c>
      <c r="N271" s="17">
        <v>26935.23</v>
      </c>
    </row>
    <row r="272" spans="1:14" x14ac:dyDescent="0.3">
      <c r="A272" s="15" t="s">
        <v>199</v>
      </c>
      <c r="B272" s="18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22</v>
      </c>
      <c r="F272" s="15" t="s">
        <v>169</v>
      </c>
      <c r="G272" s="16" t="s">
        <v>45</v>
      </c>
      <c r="H272" s="17">
        <v>1277830</v>
      </c>
      <c r="I272" s="17">
        <v>140000</v>
      </c>
      <c r="J272" s="17">
        <v>1417830</v>
      </c>
      <c r="K272" s="17">
        <v>386164.79</v>
      </c>
      <c r="L272" s="17">
        <v>402792.61</v>
      </c>
      <c r="M272" s="17">
        <v>1309932.95</v>
      </c>
      <c r="N272" s="17">
        <v>1291843.45</v>
      </c>
    </row>
    <row r="273" spans="1:14" x14ac:dyDescent="0.3">
      <c r="A273" s="15" t="s">
        <v>199</v>
      </c>
      <c r="B273" s="18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23</v>
      </c>
      <c r="F273" s="15" t="s">
        <v>191</v>
      </c>
      <c r="G273" s="16" t="s">
        <v>29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</row>
    <row r="274" spans="1:14" x14ac:dyDescent="0.3">
      <c r="A274" s="15" t="s">
        <v>199</v>
      </c>
      <c r="B274" s="18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23</v>
      </c>
      <c r="F274" s="15" t="s">
        <v>170</v>
      </c>
      <c r="G274" s="16" t="s">
        <v>33</v>
      </c>
      <c r="H274" s="17">
        <v>500</v>
      </c>
      <c r="I274" s="17">
        <v>0</v>
      </c>
      <c r="J274" s="17">
        <v>500</v>
      </c>
      <c r="K274" s="17">
        <v>0</v>
      </c>
      <c r="L274" s="17">
        <v>0</v>
      </c>
      <c r="M274" s="17">
        <v>0</v>
      </c>
      <c r="N274" s="17">
        <v>0</v>
      </c>
    </row>
    <row r="275" spans="1:14" x14ac:dyDescent="0.3">
      <c r="A275" s="15" t="s">
        <v>199</v>
      </c>
      <c r="B275" s="18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23</v>
      </c>
      <c r="F275" s="15" t="s">
        <v>171</v>
      </c>
      <c r="G275" s="16" t="s">
        <v>31</v>
      </c>
      <c r="H275" s="17">
        <v>500</v>
      </c>
      <c r="I275" s="17">
        <v>0</v>
      </c>
      <c r="J275" s="17">
        <v>500</v>
      </c>
      <c r="K275" s="17">
        <v>0</v>
      </c>
      <c r="L275" s="17">
        <v>0</v>
      </c>
      <c r="M275" s="17">
        <v>0</v>
      </c>
      <c r="N275" s="17">
        <v>0</v>
      </c>
    </row>
    <row r="276" spans="1:14" x14ac:dyDescent="0.3">
      <c r="A276" s="15" t="s">
        <v>199</v>
      </c>
      <c r="B276" s="18">
        <v>3343</v>
      </c>
      <c r="C276" s="2" t="str">
        <f>VLOOKUP(B276,Hoja2!B:C,2,FALSE)</f>
        <v>SEMINCI</v>
      </c>
      <c r="D276" s="3" t="str">
        <f t="shared" si="18"/>
        <v>4</v>
      </c>
      <c r="E276" s="3" t="str">
        <f t="shared" si="19"/>
        <v>48</v>
      </c>
      <c r="F276" s="15" t="s">
        <v>187</v>
      </c>
      <c r="G276" s="16" t="s">
        <v>73</v>
      </c>
      <c r="H276" s="17">
        <v>213000</v>
      </c>
      <c r="I276" s="17">
        <v>0</v>
      </c>
      <c r="J276" s="17">
        <v>213000</v>
      </c>
      <c r="K276" s="17">
        <v>156000</v>
      </c>
      <c r="L276" s="17">
        <v>156000</v>
      </c>
      <c r="M276" s="17">
        <v>156000</v>
      </c>
      <c r="N276" s="17">
        <v>148000</v>
      </c>
    </row>
    <row r="277" spans="1:14" x14ac:dyDescent="0.3">
      <c r="A277" s="15" t="s">
        <v>199</v>
      </c>
      <c r="B277" s="18">
        <v>3343</v>
      </c>
      <c r="C277" s="2" t="str">
        <f>VLOOKUP(B277,Hoja2!B:C,2,FALSE)</f>
        <v>SEMINCI</v>
      </c>
      <c r="D277" s="3" t="str">
        <f t="shared" si="18"/>
        <v>6</v>
      </c>
      <c r="E277" s="3" t="str">
        <f t="shared" si="19"/>
        <v>62</v>
      </c>
      <c r="F277" s="15" t="s">
        <v>183</v>
      </c>
      <c r="G277" s="16" t="s">
        <v>56</v>
      </c>
      <c r="H277" s="17">
        <v>1000</v>
      </c>
      <c r="I277" s="17">
        <v>0</v>
      </c>
      <c r="J277" s="17">
        <v>1000</v>
      </c>
      <c r="K277" s="17">
        <v>31503.52</v>
      </c>
      <c r="L277" s="17">
        <v>31503.52</v>
      </c>
      <c r="M277" s="17">
        <v>28041.41</v>
      </c>
      <c r="N277" s="17">
        <v>23274.01</v>
      </c>
    </row>
    <row r="278" spans="1:14" x14ac:dyDescent="0.3">
      <c r="A278" s="15" t="s">
        <v>199</v>
      </c>
      <c r="B278" s="18">
        <v>3343</v>
      </c>
      <c r="C278" s="2" t="str">
        <f>VLOOKUP(B278,Hoja2!B:C,2,FALSE)</f>
        <v>SEMINCI</v>
      </c>
      <c r="D278" s="3" t="str">
        <f t="shared" si="18"/>
        <v>6</v>
      </c>
      <c r="E278" s="3" t="str">
        <f t="shared" si="19"/>
        <v>62</v>
      </c>
      <c r="F278" s="15" t="s">
        <v>172</v>
      </c>
      <c r="G278" s="16" t="s">
        <v>74</v>
      </c>
      <c r="H278" s="17">
        <v>15000</v>
      </c>
      <c r="I278" s="17">
        <v>10000</v>
      </c>
      <c r="J278" s="17">
        <v>25000</v>
      </c>
      <c r="K278" s="17">
        <v>23865.47</v>
      </c>
      <c r="L278" s="17">
        <v>23865.47</v>
      </c>
      <c r="M278" s="17">
        <v>7078.5</v>
      </c>
      <c r="N278" s="17">
        <v>7078.5</v>
      </c>
    </row>
    <row r="279" spans="1:14" x14ac:dyDescent="0.3">
      <c r="A279" s="15" t="s">
        <v>199</v>
      </c>
      <c r="B279" s="18">
        <v>3343</v>
      </c>
      <c r="C279" s="2" t="str">
        <f>VLOOKUP(B279,Hoja2!B:C,2,FALSE)</f>
        <v>SEMINCI</v>
      </c>
      <c r="D279" s="3" t="str">
        <f t="shared" ref="D279:D281" si="20">LEFT(F279,1)</f>
        <v>6</v>
      </c>
      <c r="E279" s="3" t="str">
        <f t="shared" ref="E279:E281" si="21">LEFT(F279,2)</f>
        <v>62</v>
      </c>
      <c r="F279" s="15" t="s">
        <v>173</v>
      </c>
      <c r="G279" s="16" t="s">
        <v>69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</row>
    <row r="280" spans="1:14" x14ac:dyDescent="0.3">
      <c r="A280" s="15" t="s">
        <v>199</v>
      </c>
      <c r="B280" s="18">
        <v>3343</v>
      </c>
      <c r="C280" s="2" t="str">
        <f>VLOOKUP(B280,Hoja2!B:C,2,FALSE)</f>
        <v>SEMINCI</v>
      </c>
      <c r="D280" s="3" t="str">
        <f t="shared" si="20"/>
        <v>6</v>
      </c>
      <c r="E280" s="3" t="str">
        <f t="shared" si="21"/>
        <v>64</v>
      </c>
      <c r="F280" s="15" t="s">
        <v>176</v>
      </c>
      <c r="G280" s="16" t="s">
        <v>62</v>
      </c>
      <c r="H280" s="17">
        <v>5377</v>
      </c>
      <c r="I280" s="17">
        <v>0</v>
      </c>
      <c r="J280" s="17">
        <v>5377</v>
      </c>
      <c r="K280" s="17">
        <v>0</v>
      </c>
      <c r="L280" s="17">
        <v>0</v>
      </c>
      <c r="M280" s="17">
        <v>5376.24</v>
      </c>
      <c r="N280" s="17">
        <v>5376.24</v>
      </c>
    </row>
    <row r="281" spans="1:14" x14ac:dyDescent="0.3">
      <c r="A281" s="15" t="s">
        <v>199</v>
      </c>
      <c r="B281" s="18">
        <v>3343</v>
      </c>
      <c r="C281" s="2" t="str">
        <f>VLOOKUP(B281,Hoja2!B:C,2,FALSE)</f>
        <v>SEMINCI</v>
      </c>
      <c r="D281" s="3" t="str">
        <f t="shared" si="20"/>
        <v>6</v>
      </c>
      <c r="E281" s="3" t="str">
        <f t="shared" si="21"/>
        <v>64</v>
      </c>
      <c r="F281" s="15" t="s">
        <v>184</v>
      </c>
      <c r="G281" s="16" t="s">
        <v>119</v>
      </c>
      <c r="H281" s="17">
        <v>12000</v>
      </c>
      <c r="I281" s="17">
        <v>0</v>
      </c>
      <c r="J281" s="17">
        <v>12000</v>
      </c>
      <c r="K281" s="17">
        <v>11000</v>
      </c>
      <c r="L281" s="17">
        <v>11000</v>
      </c>
      <c r="M281" s="17">
        <v>11000</v>
      </c>
      <c r="N281" s="17">
        <v>11000</v>
      </c>
    </row>
    <row r="282" spans="1:14" x14ac:dyDescent="0.3">
      <c r="A282" s="15" t="s">
        <v>199</v>
      </c>
      <c r="B282" s="18">
        <v>3343</v>
      </c>
      <c r="C282" s="2" t="str">
        <f>VLOOKUP(B282,Hoja2!B:C,2,FALSE)</f>
        <v>SEMINCI</v>
      </c>
      <c r="D282" s="3" t="str">
        <f t="shared" ref="D282:D286" si="22">LEFT(F282,1)</f>
        <v>8</v>
      </c>
      <c r="E282" s="3" t="str">
        <f t="shared" ref="E282:E286" si="23">LEFT(F282,2)</f>
        <v>83</v>
      </c>
      <c r="F282" s="15" t="s">
        <v>177</v>
      </c>
      <c r="G282" s="16" t="s">
        <v>60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</row>
    <row r="283" spans="1:14" x14ac:dyDescent="0.3">
      <c r="A283" s="15" t="s">
        <v>199</v>
      </c>
      <c r="B283" s="18">
        <v>3343</v>
      </c>
      <c r="C283" s="2" t="str">
        <f>VLOOKUP(B283,Hoja2!B:C,2,FALSE)</f>
        <v>SEMINCI</v>
      </c>
      <c r="D283" s="3" t="str">
        <f t="shared" si="22"/>
        <v>8</v>
      </c>
      <c r="E283" s="3" t="str">
        <f t="shared" si="23"/>
        <v>83</v>
      </c>
      <c r="F283" s="15" t="s">
        <v>178</v>
      </c>
      <c r="G283" s="16" t="s">
        <v>81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</row>
    <row r="284" spans="1:14" x14ac:dyDescent="0.3">
      <c r="A284" s="15" t="s">
        <v>199</v>
      </c>
      <c r="B284" s="18">
        <v>3343</v>
      </c>
      <c r="C284" s="2" t="str">
        <f>VLOOKUP(B284,Hoja2!B:C,2,FALSE)</f>
        <v>SEMINCI</v>
      </c>
      <c r="D284" s="3" t="str">
        <f t="shared" si="22"/>
        <v>8</v>
      </c>
      <c r="E284" s="3" t="str">
        <f t="shared" si="23"/>
        <v>83</v>
      </c>
      <c r="F284" s="15" t="s">
        <v>179</v>
      </c>
      <c r="G284" s="16" t="s">
        <v>78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</row>
    <row r="285" spans="1:14" x14ac:dyDescent="0.3">
      <c r="A285" s="15" t="s">
        <v>199</v>
      </c>
      <c r="B285" s="18">
        <v>3381</v>
      </c>
      <c r="C285" s="2" t="str">
        <f>VLOOKUP(B285,Hoja2!B:C,2,FALSE)</f>
        <v>FIESTAS POPULARES Y FESTEJOS</v>
      </c>
      <c r="D285" s="3" t="str">
        <f t="shared" si="22"/>
        <v>2</v>
      </c>
      <c r="E285" s="3" t="str">
        <f t="shared" si="23"/>
        <v>20</v>
      </c>
      <c r="F285" s="15" t="s">
        <v>138</v>
      </c>
      <c r="G285" s="16" t="s">
        <v>72</v>
      </c>
      <c r="H285" s="17">
        <v>0</v>
      </c>
      <c r="I285" s="17">
        <v>0</v>
      </c>
      <c r="J285" s="17">
        <v>0</v>
      </c>
      <c r="K285" s="17">
        <v>1270.5</v>
      </c>
      <c r="L285" s="17">
        <v>1270.5</v>
      </c>
      <c r="M285" s="17">
        <v>0</v>
      </c>
      <c r="N285" s="17">
        <v>0</v>
      </c>
    </row>
    <row r="286" spans="1:14" x14ac:dyDescent="0.3">
      <c r="A286" s="15" t="s">
        <v>199</v>
      </c>
      <c r="B286" s="18">
        <v>3381</v>
      </c>
      <c r="C286" s="2" t="str">
        <f>VLOOKUP(B286,Hoja2!B:C,2,FALSE)</f>
        <v>FIESTAS POPULARES Y FESTEJOS</v>
      </c>
      <c r="D286" s="3" t="str">
        <f t="shared" si="22"/>
        <v>2</v>
      </c>
      <c r="E286" s="3" t="str">
        <f t="shared" si="23"/>
        <v>20</v>
      </c>
      <c r="F286" s="15" t="s">
        <v>139</v>
      </c>
      <c r="G286" s="16" t="s">
        <v>43</v>
      </c>
      <c r="H286" s="17">
        <v>91000</v>
      </c>
      <c r="I286" s="17">
        <v>0</v>
      </c>
      <c r="J286" s="17">
        <v>91000</v>
      </c>
      <c r="K286" s="17">
        <v>7502.46</v>
      </c>
      <c r="L286" s="17">
        <v>55758.46</v>
      </c>
      <c r="M286" s="17">
        <v>89625.76</v>
      </c>
      <c r="N286" s="17">
        <v>84785.76</v>
      </c>
    </row>
    <row r="287" spans="1:14" x14ac:dyDescent="0.3">
      <c r="A287" s="15" t="s">
        <v>199</v>
      </c>
      <c r="B287" s="18">
        <v>3381</v>
      </c>
      <c r="C287" s="2" t="str">
        <f>VLOOKUP(B287,Hoja2!B:C,2,FALSE)</f>
        <v>FIESTAS POPULARES Y FESTEJOS</v>
      </c>
      <c r="D287" s="3" t="str">
        <f t="shared" ref="D287:D297" si="24">LEFT(F287,1)</f>
        <v>2</v>
      </c>
      <c r="E287" s="3" t="str">
        <f t="shared" ref="E287:E297" si="25">LEFT(F287,2)</f>
        <v>20</v>
      </c>
      <c r="F287" s="15" t="s">
        <v>141</v>
      </c>
      <c r="G287" s="16" t="s">
        <v>92</v>
      </c>
      <c r="H287" s="17">
        <v>500</v>
      </c>
      <c r="I287" s="17">
        <v>0</v>
      </c>
      <c r="J287" s="17">
        <v>500</v>
      </c>
      <c r="K287" s="17">
        <v>0</v>
      </c>
      <c r="L287" s="17">
        <v>0</v>
      </c>
      <c r="M287" s="17">
        <v>0</v>
      </c>
      <c r="N287" s="17">
        <v>0</v>
      </c>
    </row>
    <row r="288" spans="1:14" x14ac:dyDescent="0.3">
      <c r="A288" s="15" t="s">
        <v>199</v>
      </c>
      <c r="B288" s="18">
        <v>3381</v>
      </c>
      <c r="C288" s="2" t="str">
        <f>VLOOKUP(B288,Hoja2!B:C,2,FALSE)</f>
        <v>FIESTAS POPULARES Y FESTEJOS</v>
      </c>
      <c r="D288" s="3" t="str">
        <f t="shared" si="24"/>
        <v>2</v>
      </c>
      <c r="E288" s="3" t="str">
        <f t="shared" si="25"/>
        <v>22</v>
      </c>
      <c r="F288" s="15" t="s">
        <v>155</v>
      </c>
      <c r="G288" s="16" t="s">
        <v>50</v>
      </c>
      <c r="H288" s="17">
        <v>0</v>
      </c>
      <c r="I288" s="17">
        <v>0</v>
      </c>
      <c r="J288" s="17">
        <v>0</v>
      </c>
      <c r="K288" s="17">
        <v>2420</v>
      </c>
      <c r="L288" s="17">
        <v>2420</v>
      </c>
      <c r="M288" s="17">
        <v>1825.82</v>
      </c>
      <c r="N288" s="17">
        <v>1825.82</v>
      </c>
    </row>
    <row r="289" spans="1:14" x14ac:dyDescent="0.3">
      <c r="A289" s="15" t="s">
        <v>199</v>
      </c>
      <c r="B289" s="18">
        <v>3381</v>
      </c>
      <c r="C289" s="2" t="str">
        <f>VLOOKUP(B289,Hoja2!B:C,2,FALSE)</f>
        <v>FIESTAS POPULARES Y FESTEJOS</v>
      </c>
      <c r="D289" s="3" t="str">
        <f t="shared" si="24"/>
        <v>2</v>
      </c>
      <c r="E289" s="3" t="str">
        <f t="shared" si="25"/>
        <v>22</v>
      </c>
      <c r="F289" s="15" t="s">
        <v>162</v>
      </c>
      <c r="G289" s="16" t="s">
        <v>51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</row>
    <row r="290" spans="1:14" x14ac:dyDescent="0.3">
      <c r="A290" s="15" t="s">
        <v>199</v>
      </c>
      <c r="B290" s="18">
        <v>3381</v>
      </c>
      <c r="C290" s="2" t="str">
        <f>VLOOKUP(B290,Hoja2!B:C,2,FALSE)</f>
        <v>FIESTAS POPULARES Y FESTEJOS</v>
      </c>
      <c r="D290" s="3" t="str">
        <f t="shared" si="24"/>
        <v>2</v>
      </c>
      <c r="E290" s="3" t="str">
        <f t="shared" si="25"/>
        <v>22</v>
      </c>
      <c r="F290" s="15" t="s">
        <v>181</v>
      </c>
      <c r="G290" s="16" t="s">
        <v>66</v>
      </c>
      <c r="H290" s="17">
        <v>1338900</v>
      </c>
      <c r="I290" s="17">
        <v>600000</v>
      </c>
      <c r="J290" s="17">
        <v>1938900</v>
      </c>
      <c r="K290" s="17">
        <v>983549.95</v>
      </c>
      <c r="L290" s="17">
        <v>1069307.07</v>
      </c>
      <c r="M290" s="17">
        <v>1090819.1200000001</v>
      </c>
      <c r="N290" s="17">
        <v>1014899.12</v>
      </c>
    </row>
    <row r="291" spans="1:14" x14ac:dyDescent="0.3">
      <c r="A291" s="15" t="s">
        <v>199</v>
      </c>
      <c r="B291" s="18">
        <v>3381</v>
      </c>
      <c r="C291" s="2" t="str">
        <f>VLOOKUP(B291,Hoja2!B:C,2,FALSE)</f>
        <v>FIESTAS POPULARES Y FESTEJOS</v>
      </c>
      <c r="D291" s="3" t="str">
        <f t="shared" si="24"/>
        <v>2</v>
      </c>
      <c r="E291" s="3" t="str">
        <f t="shared" si="25"/>
        <v>22</v>
      </c>
      <c r="F291" s="15" t="s">
        <v>165</v>
      </c>
      <c r="G291" s="16" t="s">
        <v>47</v>
      </c>
      <c r="H291" s="17">
        <v>500</v>
      </c>
      <c r="I291" s="17">
        <v>0</v>
      </c>
      <c r="J291" s="17">
        <v>500</v>
      </c>
      <c r="K291" s="17">
        <v>79020.31</v>
      </c>
      <c r="L291" s="17">
        <v>79020.31</v>
      </c>
      <c r="M291" s="17">
        <v>63075.28</v>
      </c>
      <c r="N291" s="17">
        <v>40003.410000000003</v>
      </c>
    </row>
    <row r="292" spans="1:14" x14ac:dyDescent="0.3">
      <c r="A292" s="15" t="s">
        <v>199</v>
      </c>
      <c r="B292" s="18">
        <v>3381</v>
      </c>
      <c r="C292" s="2" t="str">
        <f>VLOOKUP(B292,Hoja2!B:C,2,FALSE)</f>
        <v>FIESTAS POPULARES Y FESTEJOS</v>
      </c>
      <c r="D292" s="3" t="str">
        <f t="shared" si="24"/>
        <v>2</v>
      </c>
      <c r="E292" s="3" t="str">
        <f t="shared" si="25"/>
        <v>22</v>
      </c>
      <c r="F292" s="15" t="s">
        <v>166</v>
      </c>
      <c r="G292" s="16" t="s">
        <v>65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</row>
    <row r="293" spans="1:14" x14ac:dyDescent="0.3">
      <c r="A293" s="15" t="s">
        <v>199</v>
      </c>
      <c r="B293" s="18">
        <v>3381</v>
      </c>
      <c r="C293" s="2" t="str">
        <f>VLOOKUP(B293,Hoja2!B:C,2,FALSE)</f>
        <v>FIESTAS POPULARES Y FESTEJOS</v>
      </c>
      <c r="D293" s="3" t="str">
        <f t="shared" si="24"/>
        <v>2</v>
      </c>
      <c r="E293" s="3" t="str">
        <f t="shared" si="25"/>
        <v>22</v>
      </c>
      <c r="F293" s="15" t="s">
        <v>167</v>
      </c>
      <c r="G293" s="16" t="s">
        <v>68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</row>
    <row r="294" spans="1:14" x14ac:dyDescent="0.3">
      <c r="A294" s="15" t="s">
        <v>199</v>
      </c>
      <c r="B294" s="18">
        <v>3381</v>
      </c>
      <c r="C294" s="2" t="str">
        <f>VLOOKUP(B294,Hoja2!B:C,2,FALSE)</f>
        <v>FIESTAS POPULARES Y FESTEJOS</v>
      </c>
      <c r="D294" s="3" t="str">
        <f t="shared" si="24"/>
        <v>2</v>
      </c>
      <c r="E294" s="3" t="str">
        <f t="shared" si="25"/>
        <v>22</v>
      </c>
      <c r="F294" s="15" t="s">
        <v>169</v>
      </c>
      <c r="G294" s="16" t="s">
        <v>45</v>
      </c>
      <c r="H294" s="17">
        <v>111000</v>
      </c>
      <c r="I294" s="17">
        <v>84700</v>
      </c>
      <c r="J294" s="17">
        <v>195700</v>
      </c>
      <c r="K294" s="17">
        <v>32482.45</v>
      </c>
      <c r="L294" s="17">
        <v>32482.45</v>
      </c>
      <c r="M294" s="17">
        <v>94253.54</v>
      </c>
      <c r="N294" s="17">
        <v>94253.54</v>
      </c>
    </row>
    <row r="295" spans="1:14" x14ac:dyDescent="0.3">
      <c r="A295" s="15" t="s">
        <v>199</v>
      </c>
      <c r="B295" s="18">
        <v>3381</v>
      </c>
      <c r="C295" s="2" t="str">
        <f>VLOOKUP(B295,Hoja2!B:C,2,FALSE)</f>
        <v>FIESTAS POPULARES Y FESTEJOS</v>
      </c>
      <c r="D295" s="3" t="str">
        <f t="shared" si="24"/>
        <v>4</v>
      </c>
      <c r="E295" s="3" t="str">
        <f t="shared" si="25"/>
        <v>47</v>
      </c>
      <c r="F295" s="15" t="s">
        <v>186</v>
      </c>
      <c r="G295" s="16" t="s">
        <v>76</v>
      </c>
      <c r="H295" s="17">
        <v>86000</v>
      </c>
      <c r="I295" s="17">
        <v>-86000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</row>
    <row r="296" spans="1:14" x14ac:dyDescent="0.3">
      <c r="A296" s="15" t="s">
        <v>199</v>
      </c>
      <c r="B296" s="18">
        <v>3381</v>
      </c>
      <c r="C296" s="2" t="str">
        <f>VLOOKUP(B296,Hoja2!B:C,2,FALSE)</f>
        <v>FIESTAS POPULARES Y FESTEJOS</v>
      </c>
      <c r="D296" s="3" t="str">
        <f t="shared" si="24"/>
        <v>4</v>
      </c>
      <c r="E296" s="3" t="str">
        <f t="shared" si="25"/>
        <v>48</v>
      </c>
      <c r="F296" s="15" t="s">
        <v>187</v>
      </c>
      <c r="G296" s="16" t="s">
        <v>73</v>
      </c>
      <c r="H296" s="17">
        <v>8000</v>
      </c>
      <c r="I296" s="17">
        <v>0</v>
      </c>
      <c r="J296" s="17">
        <v>8000</v>
      </c>
      <c r="K296" s="17">
        <v>0</v>
      </c>
      <c r="L296" s="17">
        <v>0</v>
      </c>
      <c r="M296" s="17">
        <v>0</v>
      </c>
      <c r="N296" s="17">
        <v>0</v>
      </c>
    </row>
    <row r="297" spans="1:14" x14ac:dyDescent="0.3">
      <c r="A297" s="15" t="s">
        <v>199</v>
      </c>
      <c r="B297" s="18">
        <v>3381</v>
      </c>
      <c r="C297" s="2" t="str">
        <f>VLOOKUP(B297,Hoja2!B:C,2,FALSE)</f>
        <v>FIESTAS POPULARES Y FESTEJOS</v>
      </c>
      <c r="D297" s="3" t="str">
        <f t="shared" si="24"/>
        <v>4</v>
      </c>
      <c r="E297" s="3" t="str">
        <f t="shared" si="25"/>
        <v>48</v>
      </c>
      <c r="F297" s="15" t="s">
        <v>188</v>
      </c>
      <c r="G297" s="16" t="s">
        <v>35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29 DE DICIEMBRE DE 2021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29 DICIEMBRE 21</vt:lpstr>
      <vt:lpstr>Ejecución 29 diciembre 2021</vt:lpstr>
      <vt:lpstr>Hoja2</vt:lpstr>
      <vt:lpstr>'TD EJECUCION 29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2021-10-01T07:40:14Z</cp:lastPrinted>
  <dcterms:created xsi:type="dcterms:W3CDTF">2016-04-19T12:18:23Z</dcterms:created>
  <dcterms:modified xsi:type="dcterms:W3CDTF">2022-01-05T08:41:42Z</dcterms:modified>
</cp:coreProperties>
</file>