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D\TERCER TRIMESTRE\"/>
    </mc:Choice>
  </mc:AlternateContent>
  <xr:revisionPtr revIDLastSave="0" documentId="13_ncr:1_{1A6FB01F-C07C-4433-BCFD-DDFAA2FFE5BE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3º TRIMESTRE 23" sheetId="2" r:id="rId1"/>
    <sheet name="Ejecución 30 septiembre 23" sheetId="1" state="hidden" r:id="rId2"/>
    <sheet name="Hoja2" sheetId="4" state="hidden" r:id="rId3"/>
  </sheets>
  <definedNames>
    <definedName name="_xlnm._FilterDatabase" localSheetId="1" hidden="1">'Ejecución 30 septiembre 23'!$A$1:$N$130</definedName>
    <definedName name="_xlnm.Print_Titles" localSheetId="0">'TD PRIMER 3º TRIMESTRE 23'!$3:$3</definedName>
  </definedNames>
  <calcPr calcId="152511"/>
  <pivotCaches>
    <pivotCache cacheId="11" r:id="rId4"/>
  </pivotCaches>
</workbook>
</file>

<file path=xl/calcChain.xml><?xml version="1.0" encoding="utf-8"?>
<calcChain xmlns="http://schemas.openxmlformats.org/spreadsheetml/2006/main">
  <c r="D131" i="1" l="1"/>
  <c r="E131" i="1"/>
  <c r="C131" i="1"/>
  <c r="C130" i="1" l="1"/>
  <c r="D130" i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<sst xmlns="http://schemas.openxmlformats.org/spreadsheetml/2006/main" count="328" uniqueCount="173">
  <si>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</si>
  <si>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</si>
  <si>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</si>
  <si>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</si>
  <si>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</si>
  <si>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</si>
  <si>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</si>
  <si>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</si>
  <si>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</si>
  <si>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</si>
  <si>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</si>
  <si>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</si>
  <si>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</si>
  <si>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</si>
  <si>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</si>
  <si>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</si>
  <si>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</si>
  <si>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</si>
  <si>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</si>
  <si>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</si>
  <si>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</si>
  <si>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</si>
  <si>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</si>
  <si>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</si>
  <si>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</si>
  <si>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</si>
  <si>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</si>
  <si>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</si>
  <si>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</si>
  <si>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</si>
  <si>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</si>
  <si>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</si>
  <si>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</si>
  <si>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</si>
  <si>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</si>
  <si>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</si>
  <si>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</si>
  <si>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</si>
  <si>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</si>
  <si>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</si>
  <si>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</si>
  <si>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</si>
  <si>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</si>
  <si>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</si>
  <si>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</si>
  <si>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</si>
  <si>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</si>
  <si>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</si>
  <si>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</si>
  <si>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</si>
  <si>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</si>
  <si>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</si>
  <si>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</si>
  <si>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</si>
  <si>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</si>
  <si>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</si>
  <si>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</si>
  <si>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</si>
  <si>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</si>
  <si>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</si>
  <si>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</si>
  <si>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</si>
  <si>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</si>
  <si>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</si>
  <si>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</si>
  <si>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13001</t>
  </si>
  <si>
    <t>Horas extraordinarias</t>
  </si>
  <si>
    <t>13002</t>
  </si>
  <si>
    <t>Otras remuneraciones.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</si>
  <si>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</si>
  <si>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</si>
  <si>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</si>
  <si>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</si>
  <si>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</si>
  <si>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</si>
  <si>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</si>
  <si>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</si>
  <si>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</si>
  <si>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</si>
  <si>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16205</t>
  </si>
  <si>
    <t>Seguros.</t>
  </si>
  <si>
    <t>202</t>
  </si>
  <si>
    <t>Arrendamientos de edificios y otras construcciones.</t>
  </si>
  <si>
    <t>208</t>
  </si>
  <si>
    <t>Arrendamientos de otro inmovilizado material.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</si>
  <si>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</si>
  <si>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</si>
  <si>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</si>
  <si>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</si>
  <si>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</si>
  <si>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</si>
  <si>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</si>
  <si>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</si>
  <si>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</si>
  <si>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</si>
  <si>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</si>
  <si>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</si>
  <si>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</si>
  <si>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</si>
  <si>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</si>
  <si>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</si>
  <si>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</si>
  <si>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</si>
  <si>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22799</t>
  </si>
  <si>
    <t>Otros trabajos realizados por otras empresas y profes.</t>
  </si>
  <si>
    <t>481</t>
  </si>
  <si>
    <t>Premios, becas, etc.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</si>
  <si>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</si>
  <si>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</si>
  <si>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</si>
  <si>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</si>
  <si>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</si>
  <si>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</si>
  <si>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223</t>
  </si>
  <si>
    <t>Transportes.</t>
  </si>
  <si>
    <t>22699</t>
  </si>
  <si>
    <t>Otros gastos diversos</t>
  </si>
  <si>
    <t>22701</t>
  </si>
  <si>
    <t>Seguridad.</t>
  </si>
  <si>
    <t>48900</t>
  </si>
  <si>
    <t>Otras transf. a Familias e Instituciones sin fines de lucro.</t>
  </si>
  <si>
    <t>48999</t>
  </si>
  <si>
    <t>213</t>
  </si>
  <si>
    <t>Reparación de maquinaria, instalaciones técnicas y utillaje.</t>
  </si>
  <si>
    <t>22104</t>
  </si>
  <si>
    <t>Vestuario.</t>
  </si>
  <si>
    <t>23020</t>
  </si>
  <si>
    <t>Dietas del personal no directivo</t>
  </si>
  <si>
    <t>23120</t>
  </si>
  <si>
    <t>Locomoción del personal no directivo.</t>
  </si>
  <si>
    <t>48903</t>
  </si>
  <si>
    <t>Subvenciones a la práctica deportiva escolar</t>
  </si>
  <si>
    <t>131</t>
  </si>
  <si>
    <t>Laboral temporal.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</si>
  <si>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</si>
  <si>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</si>
  <si>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</si>
  <si>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</si>
  <si>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</si>
  <si>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</si>
  <si>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</si>
  <si>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</si>
  <si>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22700</t>
  </si>
  <si>
    <t>Limpieza y aseo.</t>
  </si>
  <si>
    <t>48902</t>
  </si>
  <si>
    <t>Subvenciones según normativa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</si>
  <si>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</si>
  <si>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</si>
  <si>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</si>
  <si>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</si>
  <si>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</si>
  <si>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</si>
  <si>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</si>
  <si>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</si>
  <si>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</si>
  <si>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</si>
  <si>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</si>
  <si>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</si>
  <si>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</si>
  <si>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</si>
  <si>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22706</t>
  </si>
  <si>
    <t>Estudios y trabajos técnicos.</t>
  </si>
  <si>
    <t>622</t>
  </si>
  <si>
    <t>Edificios y otras construcciones.</t>
  </si>
  <si>
    <t>623</t>
  </si>
  <si>
    <t>Maquinaria, instalaciones técnicas y utillaje.</t>
  </si>
  <si>
    <t>632</t>
  </si>
  <si>
    <t>633</t>
  </si>
  <si>
    <t>781</t>
  </si>
  <si>
    <t>Transferencias  familias e instituciones sin fines de lucro.</t>
  </si>
  <si>
    <t>22604</t>
  </si>
  <si>
    <t>Jurídicos, contenciosos.</t>
  </si>
  <si>
    <t>FUNDACION MUNICIPAL DE DEPORTES  -  ESTADO DE EJECUCIÓN DE GASTOS - 30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</si>
</sst>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3" xfId="8" xr:uid="{39644A7E-5739-4982-9E01-91EE7D0522C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6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202.500185532408" createdVersion="6" refreshedVersion="6" minRefreshableVersion="3" recordCount="130" xr:uid="{22874CC0-3B20-4801-AF30-0ECC0BA2A8B6}">
  <cacheSource type="worksheet">
    <worksheetSource ref="A1:N131" sheet="Ejecución 30 septiembre 23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8"/>
        <s v="4"/>
        <s v="6"/>
        <s v="7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minValue="0" maxValue="2046500"/>
    </cacheField>
    <cacheField name="Modificaciones" numFmtId="4">
      <sharedItems containsSemiMixedTypes="0" containsString="0" containsNumber="1" minValue="-60000" maxValue="871513.46"/>
    </cacheField>
    <cacheField name="Créditos Totales" numFmtId="4">
      <sharedItems containsSemiMixedTypes="0" containsString="0" containsNumber="1" minValue="0" maxValue="2208500"/>
    </cacheField>
    <cacheField name="Gastos Autorizados" numFmtId="4">
      <sharedItems containsSemiMixedTypes="0" containsString="0" containsNumber="1" minValue="0" maxValue="1952152.5"/>
    </cacheField>
    <cacheField name="Disposiciones ó Compromisos" numFmtId="4">
      <sharedItems containsSemiMixedTypes="0" containsString="0" containsNumber="1" minValue="0" maxValue="1925928.19"/>
    </cacheField>
    <cacheField name="Obligaciones Reconocidas" numFmtId="4">
      <sharedItems containsSemiMixedTypes="0" containsString="0" containsNumber="1" minValue="0" maxValue="1344898.56"/>
    </cacheField>
    <cacheField name="Pagos Realizados" numFmtId="4">
      <sharedItems containsSemiMixedTypes="0" containsString="0" containsNumber="1" minValue="0" maxValue="1068350.5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x v="0"/>
    <x v="0"/>
    <x v="0"/>
    <x v="0"/>
    <s v="16"/>
    <s v="16205"/>
    <s v="Seguros."/>
    <n v="8300"/>
    <n v="4093.94"/>
    <n v="12393.94"/>
    <n v="12281.83"/>
    <n v="12281.83"/>
    <n v="8187.89"/>
    <n v="8187.89"/>
  </r>
  <r>
    <x v="0"/>
    <x v="0"/>
    <x v="0"/>
    <x v="0"/>
    <s v="12"/>
    <s v="12000"/>
    <s v="Sueldos del Grupo A1."/>
    <n v="14000"/>
    <n v="0"/>
    <n v="14000"/>
    <n v="17216.080000000002"/>
    <n v="17216.080000000002"/>
    <n v="12218.02"/>
    <n v="12218.02"/>
  </r>
  <r>
    <x v="0"/>
    <x v="0"/>
    <x v="0"/>
    <x v="1"/>
    <s v="20"/>
    <s v="208"/>
    <s v="Arrendamientos de otro inmovilizado material."/>
    <n v="16200"/>
    <n v="0"/>
    <n v="16200"/>
    <n v="20417.939999999999"/>
    <n v="20417.939999999999"/>
    <n v="19143.22"/>
    <n v="17868.48"/>
  </r>
  <r>
    <x v="0"/>
    <x v="0"/>
    <x v="0"/>
    <x v="2"/>
    <s v="83"/>
    <s v="83101"/>
    <s v="Prestamos al personal"/>
    <n v="8000"/>
    <n v="0"/>
    <n v="8000"/>
    <n v="0"/>
    <n v="0"/>
    <n v="0"/>
    <n v="0"/>
  </r>
  <r>
    <x v="0"/>
    <x v="0"/>
    <x v="0"/>
    <x v="0"/>
    <s v="12"/>
    <s v="12006"/>
    <s v="Trienios."/>
    <n v="14900"/>
    <n v="0"/>
    <n v="14900"/>
    <n v="21220.38"/>
    <n v="21220.38"/>
    <n v="10307.31"/>
    <n v="10307.31"/>
  </r>
  <r>
    <x v="0"/>
    <x v="0"/>
    <x v="0"/>
    <x v="1"/>
    <s v="22"/>
    <s v="22001"/>
    <s v="Prensa, revistas, libros y otras publicaciones."/>
    <n v="3800"/>
    <n v="0"/>
    <n v="3800"/>
    <n v="2314.94"/>
    <n v="2314.94"/>
    <n v="2311.69"/>
    <n v="2311.69"/>
  </r>
  <r>
    <x v="0"/>
    <x v="0"/>
    <x v="0"/>
    <x v="1"/>
    <s v="22"/>
    <s v="22602"/>
    <s v="Publicidad y propaganda."/>
    <n v="12000"/>
    <n v="0"/>
    <n v="12000"/>
    <n v="14150.2"/>
    <n v="14150.2"/>
    <n v="13850.68"/>
    <n v="13745.62"/>
  </r>
  <r>
    <x v="0"/>
    <x v="0"/>
    <x v="0"/>
    <x v="1"/>
    <s v="22"/>
    <s v="22610"/>
    <s v="Premios y Trofeos"/>
    <n v="11600"/>
    <n v="0"/>
    <n v="11600"/>
    <n v="4971.83"/>
    <n v="4971.83"/>
    <n v="4971.83"/>
    <n v="4971.83"/>
  </r>
  <r>
    <x v="0"/>
    <x v="0"/>
    <x v="0"/>
    <x v="0"/>
    <s v="12"/>
    <s v="12001"/>
    <s v="Sueldos del Grupo A2."/>
    <n v="59700"/>
    <n v="-10000"/>
    <n v="49700"/>
    <n v="24236.44"/>
    <n v="24236.44"/>
    <n v="15294.19"/>
    <n v="15294.19"/>
  </r>
  <r>
    <x v="0"/>
    <x v="0"/>
    <x v="0"/>
    <x v="0"/>
    <s v="12"/>
    <s v="12004"/>
    <s v="Sueldos del Grupo C2."/>
    <n v="29100"/>
    <n v="0"/>
    <n v="29100"/>
    <n v="29100"/>
    <n v="29100"/>
    <n v="18182.29"/>
    <n v="18182.29"/>
  </r>
  <r>
    <x v="0"/>
    <x v="0"/>
    <x v="0"/>
    <x v="1"/>
    <s v="22"/>
    <s v="22609"/>
    <s v="Actividades culturales y deportivas"/>
    <n v="13000"/>
    <n v="15000"/>
    <n v="28000"/>
    <n v="28698.22"/>
    <n v="28698.22"/>
    <n v="19180.580000000002"/>
    <n v="19180.580000000002"/>
  </r>
  <r>
    <x v="0"/>
    <x v="0"/>
    <x v="0"/>
    <x v="0"/>
    <s v="15"/>
    <s v="151"/>
    <s v="Gratificaciones."/>
    <n v="2500"/>
    <n v="0"/>
    <n v="2500"/>
    <n v="55.11"/>
    <n v="55.11"/>
    <n v="55.11"/>
    <n v="55.11"/>
  </r>
  <r>
    <x v="0"/>
    <x v="0"/>
    <x v="0"/>
    <x v="1"/>
    <s v="21"/>
    <s v="216"/>
    <s v="Equipos para procesos de información."/>
    <n v="61850"/>
    <n v="0"/>
    <n v="61850"/>
    <n v="59701"/>
    <n v="59701"/>
    <n v="49433.62"/>
    <n v="46528.2"/>
  </r>
  <r>
    <x v="0"/>
    <x v="0"/>
    <x v="0"/>
    <x v="0"/>
    <s v="13"/>
    <s v="13001"/>
    <s v="Horas extraordinarias"/>
    <n v="1000"/>
    <n v="0"/>
    <n v="1000"/>
    <n v="0"/>
    <n v="0"/>
    <n v="0"/>
    <n v="0"/>
  </r>
  <r>
    <x v="0"/>
    <x v="0"/>
    <x v="0"/>
    <x v="3"/>
    <s v="48"/>
    <s v="481"/>
    <s v="Premios, becas, etc."/>
    <n v="7500"/>
    <n v="0"/>
    <n v="7500"/>
    <n v="7100"/>
    <n v="0"/>
    <n v="0"/>
    <n v="0"/>
  </r>
  <r>
    <x v="0"/>
    <x v="0"/>
    <x v="0"/>
    <x v="1"/>
    <s v="22"/>
    <s v="22000"/>
    <s v="Ordinario no inventariable."/>
    <n v="8200"/>
    <n v="0"/>
    <n v="8200"/>
    <n v="10828.03"/>
    <n v="10828.03"/>
    <n v="6818.17"/>
    <n v="6818.17"/>
  </r>
  <r>
    <x v="0"/>
    <x v="0"/>
    <x v="0"/>
    <x v="1"/>
    <s v="22"/>
    <s v="22002"/>
    <s v="Material informático no inventariable."/>
    <n v="11000"/>
    <n v="0"/>
    <n v="11000"/>
    <n v="7395.26"/>
    <n v="7395.26"/>
    <n v="6196.13"/>
    <n v="6196.13"/>
  </r>
  <r>
    <x v="0"/>
    <x v="0"/>
    <x v="0"/>
    <x v="0"/>
    <s v="12"/>
    <s v="12100"/>
    <s v="Complemento de destino."/>
    <n v="97600"/>
    <n v="-10000"/>
    <n v="87600"/>
    <n v="65911.78"/>
    <n v="65911.78"/>
    <n v="36089.370000000003"/>
    <n v="36089.370000000003"/>
  </r>
  <r>
    <x v="0"/>
    <x v="0"/>
    <x v="0"/>
    <x v="2"/>
    <s v="83"/>
    <s v="83000"/>
    <s v="Anuncios por cuenta de particulares"/>
    <n v="650"/>
    <n v="0"/>
    <n v="650"/>
    <n v="0"/>
    <n v="0"/>
    <n v="0"/>
    <n v="0"/>
  </r>
  <r>
    <x v="0"/>
    <x v="0"/>
    <x v="0"/>
    <x v="0"/>
    <s v="16"/>
    <s v="16000"/>
    <s v="Seguridad Social."/>
    <n v="1065000"/>
    <n v="0"/>
    <n v="1065000"/>
    <n v="783975.11"/>
    <n v="783975.11"/>
    <n v="783975.11"/>
    <n v="783975.11"/>
  </r>
  <r>
    <x v="0"/>
    <x v="0"/>
    <x v="0"/>
    <x v="1"/>
    <s v="22"/>
    <s v="22799"/>
    <s v="Otros trabajos realizados por otras empresas y profes."/>
    <n v="21900"/>
    <n v="15000"/>
    <n v="36900"/>
    <n v="33929.74"/>
    <n v="33929.74"/>
    <n v="25855.82"/>
    <n v="21895.26"/>
  </r>
  <r>
    <x v="0"/>
    <x v="0"/>
    <x v="0"/>
    <x v="1"/>
    <s v="22"/>
    <s v="22706"/>
    <s v="Estudios y trabajos técnicos."/>
    <n v="0"/>
    <n v="0"/>
    <n v="0"/>
    <n v="1815"/>
    <n v="1815"/>
    <n v="1815"/>
    <n v="0"/>
  </r>
  <r>
    <x v="0"/>
    <x v="0"/>
    <x v="0"/>
    <x v="0"/>
    <s v="15"/>
    <s v="150"/>
    <s v="Productividad."/>
    <n v="3500"/>
    <n v="0"/>
    <n v="3500"/>
    <n v="3356.88"/>
    <n v="3356.88"/>
    <n v="3225.63"/>
    <n v="3225.63"/>
  </r>
  <r>
    <x v="0"/>
    <x v="0"/>
    <x v="0"/>
    <x v="0"/>
    <s v="16"/>
    <s v="16204"/>
    <s v="Acción social."/>
    <n v="29000"/>
    <n v="0"/>
    <n v="29000"/>
    <n v="23579.02"/>
    <n v="23579.02"/>
    <n v="23579.02"/>
    <n v="23579.02"/>
  </r>
  <r>
    <x v="0"/>
    <x v="0"/>
    <x v="0"/>
    <x v="0"/>
    <s v="13"/>
    <s v="13002"/>
    <s v="Otras remuneraciones."/>
    <n v="32000"/>
    <n v="0"/>
    <n v="32000"/>
    <n v="32000"/>
    <n v="32000"/>
    <n v="31636.57"/>
    <n v="31636.57"/>
  </r>
  <r>
    <x v="0"/>
    <x v="0"/>
    <x v="0"/>
    <x v="0"/>
    <s v="16"/>
    <s v="16200"/>
    <s v="Formación y perfeccionamiento del personal."/>
    <n v="13000"/>
    <n v="0"/>
    <n v="13000"/>
    <n v="0"/>
    <n v="0"/>
    <n v="0"/>
    <n v="0"/>
  </r>
  <r>
    <x v="0"/>
    <x v="0"/>
    <x v="0"/>
    <x v="1"/>
    <s v="22"/>
    <s v="22604"/>
    <s v="Jurídicos, contenciosos."/>
    <n v="0"/>
    <n v="0"/>
    <n v="0"/>
    <n v="2340"/>
    <n v="2340"/>
    <n v="2340"/>
    <n v="2340"/>
  </r>
  <r>
    <x v="0"/>
    <x v="0"/>
    <x v="0"/>
    <x v="2"/>
    <s v="83"/>
    <s v="83001"/>
    <s v="Anticipos al personal"/>
    <n v="14000"/>
    <n v="0"/>
    <n v="14000"/>
    <n v="0"/>
    <n v="0"/>
    <n v="0"/>
    <n v="0"/>
  </r>
  <r>
    <x v="0"/>
    <x v="0"/>
    <x v="0"/>
    <x v="1"/>
    <s v="22"/>
    <s v="22199"/>
    <s v="Otros suministros."/>
    <n v="16500"/>
    <n v="0"/>
    <n v="16500"/>
    <n v="6309.66"/>
    <n v="6309.66"/>
    <n v="6272.51"/>
    <n v="6272.51"/>
  </r>
  <r>
    <x v="0"/>
    <x v="0"/>
    <x v="0"/>
    <x v="1"/>
    <s v="22"/>
    <s v="224"/>
    <s v="Primas de seguros."/>
    <n v="110000"/>
    <n v="320.33"/>
    <n v="110320.33"/>
    <n v="110617.79"/>
    <n v="110617.79"/>
    <n v="109400.19"/>
    <n v="109036.86"/>
  </r>
  <r>
    <x v="0"/>
    <x v="0"/>
    <x v="0"/>
    <x v="1"/>
    <s v="20"/>
    <s v="202"/>
    <s v="Arrendamientos de edificios y otras construcciones."/>
    <n v="13500"/>
    <n v="0"/>
    <n v="13500"/>
    <n v="0"/>
    <n v="0"/>
    <n v="0"/>
    <n v="0"/>
  </r>
  <r>
    <x v="0"/>
    <x v="0"/>
    <x v="0"/>
    <x v="0"/>
    <s v="12"/>
    <s v="12101"/>
    <s v="Complemento específico."/>
    <n v="232000"/>
    <n v="-30000"/>
    <n v="202000"/>
    <n v="157091.42000000001"/>
    <n v="157091.42000000001"/>
    <n v="90895.08"/>
    <n v="90895.08"/>
  </r>
  <r>
    <x v="0"/>
    <x v="0"/>
    <x v="0"/>
    <x v="0"/>
    <s v="12"/>
    <s v="12003"/>
    <s v="Sueldos del Grupo C1."/>
    <n v="68600"/>
    <n v="-10000"/>
    <n v="58600"/>
    <n v="46379.040000000001"/>
    <n v="46379.040000000001"/>
    <n v="19533.23"/>
    <n v="19533.23"/>
  </r>
  <r>
    <x v="0"/>
    <x v="0"/>
    <x v="0"/>
    <x v="0"/>
    <s v="12"/>
    <s v="12103"/>
    <s v="Otros complementos."/>
    <n v="7100"/>
    <n v="0"/>
    <n v="7100"/>
    <n v="7178.87"/>
    <n v="7178.87"/>
    <n v="5082.62"/>
    <n v="5082.62"/>
  </r>
  <r>
    <x v="0"/>
    <x v="0"/>
    <x v="0"/>
    <x v="0"/>
    <s v="13"/>
    <s v="13000"/>
    <s v="Retribuciones básicas."/>
    <n v="107200"/>
    <n v="20000"/>
    <n v="127200"/>
    <n v="107200"/>
    <n v="107200"/>
    <n v="75367.28"/>
    <n v="75367.28"/>
  </r>
  <r>
    <x v="0"/>
    <x v="1"/>
    <x v="1"/>
    <x v="0"/>
    <s v="12"/>
    <s v="12006"/>
    <s v="Trienios."/>
    <n v="7300"/>
    <n v="0"/>
    <n v="7300"/>
    <n v="7289.64"/>
    <n v="7289.64"/>
    <n v="5394.89"/>
    <n v="5394.89"/>
  </r>
  <r>
    <x v="0"/>
    <x v="1"/>
    <x v="1"/>
    <x v="1"/>
    <s v="22"/>
    <s v="22199"/>
    <s v="Otros suministros."/>
    <n v="2500"/>
    <n v="0"/>
    <n v="2500"/>
    <n v="419.87"/>
    <n v="419.87"/>
    <n v="419.87"/>
    <n v="419.87"/>
  </r>
  <r>
    <x v="0"/>
    <x v="1"/>
    <x v="1"/>
    <x v="0"/>
    <s v="15"/>
    <s v="150"/>
    <s v="Productividad."/>
    <n v="0"/>
    <n v="0"/>
    <n v="0"/>
    <n v="1331.25"/>
    <n v="1331.25"/>
    <n v="1218.75"/>
    <n v="1218.75"/>
  </r>
  <r>
    <x v="0"/>
    <x v="1"/>
    <x v="1"/>
    <x v="0"/>
    <s v="13"/>
    <s v="13002"/>
    <s v="Otras remuneraciones."/>
    <n v="70500"/>
    <n v="0"/>
    <n v="70500"/>
    <n v="99293.31"/>
    <n v="99293.31"/>
    <n v="46203.59"/>
    <n v="46203.59"/>
  </r>
  <r>
    <x v="0"/>
    <x v="1"/>
    <x v="1"/>
    <x v="0"/>
    <s v="12"/>
    <s v="12103"/>
    <s v="Otros complementos."/>
    <n v="4000"/>
    <n v="0"/>
    <n v="4000"/>
    <n v="3780.02"/>
    <n v="3780.02"/>
    <n v="2784.78"/>
    <n v="2784.78"/>
  </r>
  <r>
    <x v="0"/>
    <x v="1"/>
    <x v="1"/>
    <x v="1"/>
    <s v="22"/>
    <s v="22609"/>
    <s v="Actividades culturales y deportivas"/>
    <n v="5500"/>
    <n v="0"/>
    <n v="5500"/>
    <n v="12085"/>
    <n v="12085"/>
    <n v="8462"/>
    <n v="5800"/>
  </r>
  <r>
    <x v="0"/>
    <x v="1"/>
    <x v="1"/>
    <x v="1"/>
    <s v="22"/>
    <s v="22699"/>
    <s v="Otros gastos diversos"/>
    <n v="5000"/>
    <n v="0"/>
    <n v="5000"/>
    <n v="5103.22"/>
    <n v="5103.22"/>
    <n v="5103.22"/>
    <n v="5103.22"/>
  </r>
  <r>
    <x v="0"/>
    <x v="1"/>
    <x v="1"/>
    <x v="3"/>
    <s v="48"/>
    <s v="48999"/>
    <s v="Otras transf. a Familias e Instituciones sin fines de lucro."/>
    <n v="247000"/>
    <n v="0"/>
    <n v="247000"/>
    <n v="247000"/>
    <n v="247000"/>
    <n v="151950"/>
    <n v="132050"/>
  </r>
  <r>
    <x v="0"/>
    <x v="1"/>
    <x v="1"/>
    <x v="0"/>
    <s v="13"/>
    <s v="13001"/>
    <s v="Horas extraordinarias"/>
    <n v="0"/>
    <n v="0"/>
    <n v="0"/>
    <n v="565.85"/>
    <n v="565.85"/>
    <n v="565.85"/>
    <n v="565.85"/>
  </r>
  <r>
    <x v="0"/>
    <x v="1"/>
    <x v="1"/>
    <x v="0"/>
    <s v="12"/>
    <s v="12000"/>
    <s v="Sueldos del Grupo A1."/>
    <n v="17600"/>
    <n v="0"/>
    <n v="17600"/>
    <n v="17216.080000000002"/>
    <n v="17216.080000000002"/>
    <n v="12389.79"/>
    <n v="12389.79"/>
  </r>
  <r>
    <x v="0"/>
    <x v="1"/>
    <x v="1"/>
    <x v="0"/>
    <s v="12"/>
    <s v="12100"/>
    <s v="Complemento de destino."/>
    <n v="10000"/>
    <n v="0"/>
    <n v="10000"/>
    <n v="9572.5"/>
    <n v="9572.5"/>
    <n v="6771.5"/>
    <n v="6771.5"/>
  </r>
  <r>
    <x v="0"/>
    <x v="1"/>
    <x v="1"/>
    <x v="0"/>
    <s v="13"/>
    <s v="13000"/>
    <s v="Retribuciones básicas."/>
    <n v="67000"/>
    <n v="0"/>
    <n v="67000"/>
    <n v="87128.91"/>
    <n v="87128.91"/>
    <n v="40809.519999999997"/>
    <n v="40809.519999999997"/>
  </r>
  <r>
    <x v="0"/>
    <x v="1"/>
    <x v="1"/>
    <x v="1"/>
    <s v="22"/>
    <s v="22799"/>
    <s v="Otros trabajos realizados por otras empresas y profes."/>
    <n v="38500"/>
    <n v="0"/>
    <n v="38500"/>
    <n v="43748.9"/>
    <n v="43748.9"/>
    <n v="35053.599999999999"/>
    <n v="22263.9"/>
  </r>
  <r>
    <x v="0"/>
    <x v="1"/>
    <x v="1"/>
    <x v="1"/>
    <s v="22"/>
    <s v="223"/>
    <s v="Transportes."/>
    <n v="800"/>
    <n v="0"/>
    <n v="800"/>
    <n v="319"/>
    <n v="319"/>
    <n v="0"/>
    <n v="0"/>
  </r>
  <r>
    <x v="0"/>
    <x v="1"/>
    <x v="1"/>
    <x v="1"/>
    <s v="22"/>
    <s v="22701"/>
    <s v="Seguridad."/>
    <n v="1850"/>
    <n v="0"/>
    <n v="1850"/>
    <n v="1185.8"/>
    <n v="1185.8"/>
    <n v="1185.8"/>
    <n v="1185.8"/>
  </r>
  <r>
    <x v="0"/>
    <x v="1"/>
    <x v="1"/>
    <x v="3"/>
    <s v="48"/>
    <s v="48900"/>
    <s v="Otras transf. a Familias e Instituciones sin fines de lucro."/>
    <n v="300000"/>
    <n v="60000"/>
    <n v="360000"/>
    <n v="300000"/>
    <n v="296150"/>
    <n v="254625"/>
    <n v="224450"/>
  </r>
  <r>
    <x v="0"/>
    <x v="1"/>
    <x v="1"/>
    <x v="0"/>
    <s v="12"/>
    <s v="12101"/>
    <s v="Complemento específico."/>
    <n v="28600"/>
    <n v="0"/>
    <n v="28600"/>
    <n v="26921.86"/>
    <n v="26921.86"/>
    <n v="19044.099999999999"/>
    <n v="19044.099999999999"/>
  </r>
  <r>
    <x v="0"/>
    <x v="2"/>
    <x v="2"/>
    <x v="0"/>
    <s v="12"/>
    <s v="12006"/>
    <s v="Trienios."/>
    <n v="16200"/>
    <n v="0"/>
    <n v="16200"/>
    <n v="16004.76"/>
    <n v="16004.76"/>
    <n v="11694.76"/>
    <n v="11694.76"/>
  </r>
  <r>
    <x v="0"/>
    <x v="2"/>
    <x v="2"/>
    <x v="1"/>
    <s v="22"/>
    <s v="22799"/>
    <s v="Otros trabajos realizados por otras empresas y profes."/>
    <n v="2046500"/>
    <n v="162000"/>
    <n v="2208500"/>
    <n v="1926484.99"/>
    <n v="1925928.19"/>
    <n v="1344898.56"/>
    <n v="1068350.52"/>
  </r>
  <r>
    <x v="0"/>
    <x v="2"/>
    <x v="2"/>
    <x v="1"/>
    <s v="22"/>
    <s v="22199"/>
    <s v="Otros suministros."/>
    <n v="22600"/>
    <n v="0"/>
    <n v="22600"/>
    <n v="17705.490000000002"/>
    <n v="17705.490000000002"/>
    <n v="10689.3"/>
    <n v="3174.17"/>
  </r>
  <r>
    <x v="0"/>
    <x v="2"/>
    <x v="2"/>
    <x v="3"/>
    <s v="48"/>
    <s v="48999"/>
    <s v="Otras transf. a Familias e Instituciones sin fines de lucro."/>
    <n v="41600"/>
    <n v="0"/>
    <n v="41600"/>
    <n v="21200"/>
    <n v="21200"/>
    <n v="6200"/>
    <n v="5500"/>
  </r>
  <r>
    <x v="0"/>
    <x v="2"/>
    <x v="2"/>
    <x v="0"/>
    <s v="15"/>
    <s v="150"/>
    <s v="Productividad."/>
    <n v="11200"/>
    <n v="0"/>
    <n v="11200"/>
    <n v="5950.12"/>
    <n v="5950.12"/>
    <n v="5950.12"/>
    <n v="5950.12"/>
  </r>
  <r>
    <x v="0"/>
    <x v="2"/>
    <x v="2"/>
    <x v="0"/>
    <s v="12"/>
    <s v="12100"/>
    <s v="Complemento de destino."/>
    <n v="41100"/>
    <n v="0"/>
    <n v="41100"/>
    <n v="37400.44"/>
    <n v="37400.44"/>
    <n v="26351.77"/>
    <n v="26351.77"/>
  </r>
  <r>
    <x v="0"/>
    <x v="2"/>
    <x v="2"/>
    <x v="0"/>
    <s v="12"/>
    <s v="12103"/>
    <s v="Otros complementos."/>
    <n v="8250"/>
    <n v="0"/>
    <n v="8250"/>
    <n v="8019.62"/>
    <n v="8019.62"/>
    <n v="6319.65"/>
    <n v="6319.65"/>
  </r>
  <r>
    <x v="0"/>
    <x v="2"/>
    <x v="2"/>
    <x v="1"/>
    <s v="22"/>
    <s v="22104"/>
    <s v="Vestuario."/>
    <n v="3800"/>
    <n v="0"/>
    <n v="3800"/>
    <n v="2884.57"/>
    <n v="2884.57"/>
    <n v="2866.06"/>
    <n v="2866.06"/>
  </r>
  <r>
    <x v="0"/>
    <x v="2"/>
    <x v="2"/>
    <x v="0"/>
    <s v="12"/>
    <s v="12004"/>
    <s v="Sueldos del Grupo C2."/>
    <n v="10100"/>
    <n v="0"/>
    <n v="10100"/>
    <n v="9828.06"/>
    <n v="9828.06"/>
    <n v="6908.55"/>
    <n v="6908.55"/>
  </r>
  <r>
    <x v="0"/>
    <x v="2"/>
    <x v="2"/>
    <x v="0"/>
    <s v="12"/>
    <s v="12003"/>
    <s v="Sueldos del Grupo C1."/>
    <n v="35200"/>
    <n v="0"/>
    <n v="35200"/>
    <n v="34784.28"/>
    <n v="34784.28"/>
    <n v="24751.8"/>
    <n v="24751.8"/>
  </r>
  <r>
    <x v="0"/>
    <x v="2"/>
    <x v="2"/>
    <x v="0"/>
    <s v="13"/>
    <s v="13001"/>
    <s v="Horas extraordinarias"/>
    <n v="3500"/>
    <n v="0"/>
    <n v="3500"/>
    <n v="0"/>
    <n v="0"/>
    <n v="0"/>
    <n v="0"/>
  </r>
  <r>
    <x v="0"/>
    <x v="2"/>
    <x v="2"/>
    <x v="3"/>
    <s v="48"/>
    <s v="48903"/>
    <s v="Subvenciones a la práctica deportiva escolar"/>
    <n v="291000"/>
    <n v="1828.33"/>
    <n v="292828.33"/>
    <n v="303999.53000000003"/>
    <n v="245999.53"/>
    <n v="228765.08"/>
    <n v="205204.9"/>
  </r>
  <r>
    <x v="0"/>
    <x v="2"/>
    <x v="2"/>
    <x v="0"/>
    <s v="12"/>
    <s v="12101"/>
    <s v="Complemento específico."/>
    <n v="89900"/>
    <n v="0"/>
    <n v="89900"/>
    <n v="85200.22"/>
    <n v="85200.22"/>
    <n v="60604.54"/>
    <n v="60604.54"/>
  </r>
  <r>
    <x v="0"/>
    <x v="2"/>
    <x v="2"/>
    <x v="0"/>
    <s v="12"/>
    <s v="12000"/>
    <s v="Sueldos del Grupo A1."/>
    <n v="16000"/>
    <n v="0"/>
    <n v="16000"/>
    <n v="0"/>
    <n v="0"/>
    <n v="0"/>
    <n v="0"/>
  </r>
  <r>
    <x v="0"/>
    <x v="2"/>
    <x v="2"/>
    <x v="0"/>
    <s v="13"/>
    <s v="13002"/>
    <s v="Otras remuneraciones."/>
    <n v="517000"/>
    <n v="0"/>
    <n v="517000"/>
    <n v="456386.63"/>
    <n v="456386.63"/>
    <n v="373706.46"/>
    <n v="373706.46"/>
  </r>
  <r>
    <x v="0"/>
    <x v="2"/>
    <x v="2"/>
    <x v="0"/>
    <s v="12"/>
    <s v="12001"/>
    <s v="Sueldos del Grupo A2."/>
    <n v="18500"/>
    <n v="0"/>
    <n v="18500"/>
    <n v="15138.94"/>
    <n v="15138.94"/>
    <n v="10726.87"/>
    <n v="10726.87"/>
  </r>
  <r>
    <x v="0"/>
    <x v="2"/>
    <x v="2"/>
    <x v="1"/>
    <s v="22"/>
    <s v="224"/>
    <s v="Primas de seguros."/>
    <n v="24000"/>
    <n v="0"/>
    <n v="24000"/>
    <n v="21125"/>
    <n v="21125"/>
    <n v="21125"/>
    <n v="19500"/>
  </r>
  <r>
    <x v="0"/>
    <x v="2"/>
    <x v="2"/>
    <x v="1"/>
    <s v="22"/>
    <s v="22602"/>
    <s v="Publicidad y propaganda."/>
    <n v="6000"/>
    <n v="0"/>
    <n v="6000"/>
    <n v="5987.08"/>
    <n v="5987.08"/>
    <n v="4769.82"/>
    <n v="3575.55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0"/>
    <s v="13"/>
    <s v="13000"/>
    <s v="Retribuciones básicas."/>
    <n v="535000"/>
    <n v="0"/>
    <n v="535000"/>
    <n v="480105.64"/>
    <n v="480105.64"/>
    <n v="350326.14"/>
    <n v="350326.14"/>
  </r>
  <r>
    <x v="0"/>
    <x v="2"/>
    <x v="2"/>
    <x v="1"/>
    <s v="23"/>
    <s v="23020"/>
    <s v="Dietas del personal no directivo"/>
    <n v="3000"/>
    <n v="0"/>
    <n v="3000"/>
    <n v="1892.44"/>
    <n v="1892.44"/>
    <n v="1892.44"/>
    <n v="1892.44"/>
  </r>
  <r>
    <x v="0"/>
    <x v="2"/>
    <x v="2"/>
    <x v="1"/>
    <s v="22"/>
    <s v="22609"/>
    <s v="Actividades culturales y deportivas"/>
    <n v="1500"/>
    <n v="0"/>
    <n v="1500"/>
    <n v="3193.18"/>
    <n v="3193.18"/>
    <n v="3193.18"/>
    <n v="2343.38"/>
  </r>
  <r>
    <x v="0"/>
    <x v="2"/>
    <x v="2"/>
    <x v="1"/>
    <s v="21"/>
    <s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s v="223"/>
    <s v="Transportes."/>
    <n v="65000"/>
    <n v="0"/>
    <n v="65000"/>
    <n v="40000"/>
    <n v="40000"/>
    <n v="23912.71"/>
    <n v="20148.11"/>
  </r>
  <r>
    <x v="0"/>
    <x v="3"/>
    <x v="3"/>
    <x v="0"/>
    <s v="13"/>
    <s v="13002"/>
    <s v="Otras remuneraciones."/>
    <n v="601000"/>
    <n v="0"/>
    <n v="601000"/>
    <n v="616380.43000000005"/>
    <n v="616380.43000000005"/>
    <n v="402808.85"/>
    <n v="402808.85"/>
  </r>
  <r>
    <x v="0"/>
    <x v="3"/>
    <x v="3"/>
    <x v="0"/>
    <s v="13"/>
    <s v="131"/>
    <s v="Laboral temporal."/>
    <n v="65000"/>
    <n v="0"/>
    <n v="65000"/>
    <n v="23132.52"/>
    <n v="23132.52"/>
    <n v="17194.55"/>
    <n v="17194.55"/>
  </r>
  <r>
    <x v="0"/>
    <x v="3"/>
    <x v="3"/>
    <x v="1"/>
    <s v="22"/>
    <s v="22104"/>
    <s v="Vestuario."/>
    <n v="9000"/>
    <n v="0"/>
    <n v="9000"/>
    <n v="6163.98"/>
    <n v="6163.98"/>
    <n v="6130.78"/>
    <n v="6130.78"/>
  </r>
  <r>
    <x v="0"/>
    <x v="3"/>
    <x v="3"/>
    <x v="3"/>
    <s v="48"/>
    <s v="48902"/>
    <s v="Subvenciones según normativa"/>
    <n v="0"/>
    <n v="1500"/>
    <n v="1500"/>
    <n v="1500"/>
    <n v="1500"/>
    <n v="1500"/>
    <n v="1500"/>
  </r>
  <r>
    <x v="0"/>
    <x v="3"/>
    <x v="3"/>
    <x v="1"/>
    <s v="22"/>
    <s v="223"/>
    <s v="Transportes."/>
    <n v="7500"/>
    <n v="0"/>
    <n v="7500"/>
    <n v="0"/>
    <n v="0"/>
    <n v="0"/>
    <n v="0"/>
  </r>
  <r>
    <x v="0"/>
    <x v="3"/>
    <x v="3"/>
    <x v="0"/>
    <s v="12"/>
    <s v="12001"/>
    <s v="Sueldos del Grupo A2."/>
    <n v="15200"/>
    <n v="0"/>
    <n v="15200"/>
    <n v="15138.94"/>
    <n v="15138.94"/>
    <n v="10838.27"/>
    <n v="10838.27"/>
  </r>
  <r>
    <x v="0"/>
    <x v="3"/>
    <x v="3"/>
    <x v="0"/>
    <s v="13"/>
    <s v="13001"/>
    <s v="Horas extraordinarias"/>
    <n v="3500"/>
    <n v="0"/>
    <n v="3500"/>
    <n v="1401.65"/>
    <n v="1401.65"/>
    <n v="1401.65"/>
    <n v="1401.65"/>
  </r>
  <r>
    <x v="0"/>
    <x v="3"/>
    <x v="3"/>
    <x v="0"/>
    <s v="12"/>
    <s v="12004"/>
    <s v="Sueldos del Grupo C2."/>
    <n v="20150"/>
    <n v="0"/>
    <n v="20150"/>
    <n v="112.16"/>
    <n v="112.16"/>
    <n v="112.16"/>
    <n v="112.16"/>
  </r>
  <r>
    <x v="0"/>
    <x v="3"/>
    <x v="3"/>
    <x v="0"/>
    <s v="12"/>
    <s v="12103"/>
    <s v="Otros complementos."/>
    <n v="10000"/>
    <n v="0"/>
    <n v="10000"/>
    <n v="5420.78"/>
    <n v="5420.78"/>
    <n v="3799.86"/>
    <n v="3799.86"/>
  </r>
  <r>
    <x v="0"/>
    <x v="3"/>
    <x v="3"/>
    <x v="1"/>
    <s v="22"/>
    <s v="22701"/>
    <s v="Seguridad."/>
    <n v="1702471.91"/>
    <n v="180000"/>
    <n v="1882471.91"/>
    <n v="1952152.5"/>
    <n v="1924296.5"/>
    <n v="1140954.1599999999"/>
    <n v="705950.32"/>
  </r>
  <r>
    <x v="0"/>
    <x v="3"/>
    <x v="3"/>
    <x v="0"/>
    <s v="12"/>
    <s v="12003"/>
    <s v="Sueldos del Grupo C1."/>
    <n v="12800"/>
    <n v="0"/>
    <n v="12800"/>
    <n v="11594.76"/>
    <n v="11594.76"/>
    <n v="8055.44"/>
    <n v="8055.44"/>
  </r>
  <r>
    <x v="0"/>
    <x v="3"/>
    <x v="3"/>
    <x v="0"/>
    <s v="12"/>
    <s v="12100"/>
    <s v="Complemento de destino."/>
    <n v="29800"/>
    <n v="0"/>
    <n v="29800"/>
    <n v="18686.78"/>
    <n v="18686.78"/>
    <n v="13157.14"/>
    <n v="13157.14"/>
  </r>
  <r>
    <x v="0"/>
    <x v="3"/>
    <x v="3"/>
    <x v="0"/>
    <s v="15"/>
    <s v="150"/>
    <s v="Productividad."/>
    <n v="9500"/>
    <n v="0"/>
    <n v="9500"/>
    <n v="7220.01"/>
    <n v="7220.01"/>
    <n v="7107.51"/>
    <n v="7107.51"/>
  </r>
  <r>
    <x v="0"/>
    <x v="3"/>
    <x v="3"/>
    <x v="1"/>
    <s v="22"/>
    <s v="22201"/>
    <s v="Postales."/>
    <n v="11500"/>
    <n v="0"/>
    <n v="11500"/>
    <n v="14000"/>
    <n v="14000"/>
    <n v="4879.54"/>
    <n v="3410.17"/>
  </r>
  <r>
    <x v="0"/>
    <x v="3"/>
    <x v="3"/>
    <x v="1"/>
    <s v="22"/>
    <s v="22799"/>
    <s v="Otros trabajos realizados por otras empresas y profes."/>
    <n v="700000"/>
    <n v="0"/>
    <n v="700000"/>
    <n v="609684.06000000006"/>
    <n v="609684.06000000006"/>
    <n v="347709.59"/>
    <n v="302997.92"/>
  </r>
  <r>
    <x v="0"/>
    <x v="3"/>
    <x v="3"/>
    <x v="1"/>
    <s v="22"/>
    <s v="22199"/>
    <s v="Otros suministros."/>
    <n v="21100"/>
    <n v="0"/>
    <n v="21100"/>
    <n v="6696.33"/>
    <n v="6696.33"/>
    <n v="6162.93"/>
    <n v="3032.9"/>
  </r>
  <r>
    <x v="0"/>
    <x v="3"/>
    <x v="3"/>
    <x v="1"/>
    <s v="22"/>
    <s v="22200"/>
    <s v="Servicios de Telecomunicaciones."/>
    <n v="20000"/>
    <n v="0"/>
    <n v="20000"/>
    <n v="22762.35"/>
    <n v="22762.35"/>
    <n v="13349.7"/>
    <n v="13249.99"/>
  </r>
  <r>
    <x v="0"/>
    <x v="3"/>
    <x v="3"/>
    <x v="0"/>
    <s v="13"/>
    <s v="13000"/>
    <s v="Retribuciones básicas."/>
    <n v="619400"/>
    <n v="-25000"/>
    <n v="594400"/>
    <n v="568870.24"/>
    <n v="568870.24"/>
    <n v="366857.71"/>
    <n v="366857.71"/>
  </r>
  <r>
    <x v="0"/>
    <x v="3"/>
    <x v="3"/>
    <x v="0"/>
    <s v="12"/>
    <s v="12101"/>
    <s v="Complemento específico."/>
    <n v="68900"/>
    <n v="0"/>
    <n v="68900"/>
    <n v="45424.26"/>
    <n v="45424.26"/>
    <n v="33108.550000000003"/>
    <n v="33108.550000000003"/>
  </r>
  <r>
    <x v="0"/>
    <x v="3"/>
    <x v="3"/>
    <x v="1"/>
    <s v="20"/>
    <s v="203"/>
    <s v="Arrendamientos de maquinaria, instalaciones y utillaje."/>
    <n v="4500"/>
    <n v="0"/>
    <n v="4500"/>
    <n v="0"/>
    <n v="0"/>
    <n v="0"/>
    <n v="0"/>
  </r>
  <r>
    <x v="0"/>
    <x v="3"/>
    <x v="3"/>
    <x v="1"/>
    <s v="22"/>
    <s v="22106"/>
    <s v="Productos farmacéuticos y material sanitario."/>
    <n v="3900"/>
    <n v="0"/>
    <n v="3900"/>
    <n v="2650.96"/>
    <n v="2650.96"/>
    <n v="2638.84"/>
    <n v="2638.84"/>
  </r>
  <r>
    <x v="0"/>
    <x v="3"/>
    <x v="3"/>
    <x v="0"/>
    <s v="12"/>
    <s v="12006"/>
    <s v="Trienios."/>
    <n v="16000"/>
    <n v="0"/>
    <n v="16000"/>
    <n v="12109.02"/>
    <n v="12109.02"/>
    <n v="8634.17"/>
    <n v="8634.17"/>
  </r>
  <r>
    <x v="0"/>
    <x v="3"/>
    <x v="3"/>
    <x v="3"/>
    <s v="48"/>
    <s v="48999"/>
    <s v="Otras transf. a Familias e Instituciones sin fines de lucro."/>
    <n v="23000"/>
    <n v="0"/>
    <n v="23000"/>
    <n v="0"/>
    <n v="0"/>
    <n v="0"/>
    <n v="0"/>
  </r>
  <r>
    <x v="0"/>
    <x v="3"/>
    <x v="3"/>
    <x v="1"/>
    <s v="21"/>
    <s v="213"/>
    <s v="Reparación de maquinaria, instalaciones técnicas y utillaje."/>
    <n v="8000"/>
    <n v="0"/>
    <n v="8000"/>
    <n v="3216.49"/>
    <n v="3216.49"/>
    <n v="3214.32"/>
    <n v="3214.32"/>
  </r>
  <r>
    <x v="0"/>
    <x v="3"/>
    <x v="3"/>
    <x v="1"/>
    <s v="22"/>
    <s v="22700"/>
    <s v="Limpieza y aseo."/>
    <n v="433000"/>
    <n v="0"/>
    <n v="433000"/>
    <n v="408904.02"/>
    <n v="408904.02"/>
    <n v="272159.82"/>
    <n v="246729.59"/>
  </r>
  <r>
    <x v="0"/>
    <x v="4"/>
    <x v="4"/>
    <x v="0"/>
    <s v="13"/>
    <s v="13001"/>
    <s v="Horas extraordinarias"/>
    <n v="500"/>
    <n v="0"/>
    <n v="500"/>
    <n v="1596.27"/>
    <n v="1596.27"/>
    <n v="1596.27"/>
    <n v="1596.27"/>
  </r>
  <r>
    <x v="0"/>
    <x v="4"/>
    <x v="4"/>
    <x v="1"/>
    <s v="20"/>
    <s v="203"/>
    <s v="Arrendamientos de maquinaria, instalaciones y utillaje."/>
    <n v="28800"/>
    <n v="28000"/>
    <n v="56800"/>
    <n v="64435.839999999997"/>
    <n v="64435.839999999997"/>
    <n v="54727.17"/>
    <n v="51082.03"/>
  </r>
  <r>
    <x v="0"/>
    <x v="4"/>
    <x v="4"/>
    <x v="1"/>
    <s v="22"/>
    <s v="22101"/>
    <s v="Agua."/>
    <n v="39500"/>
    <n v="0"/>
    <n v="39500"/>
    <n v="32402.76"/>
    <n v="32402.76"/>
    <n v="32402.76"/>
    <n v="32402.76"/>
  </r>
  <r>
    <x v="0"/>
    <x v="4"/>
    <x v="4"/>
    <x v="4"/>
    <s v="63"/>
    <s v="633"/>
    <s v="Maquinaria, instalaciones técnicas y utillaje."/>
    <n v="0"/>
    <n v="587982.06000000006"/>
    <n v="587982.06000000006"/>
    <n v="544200.41"/>
    <n v="509053.51"/>
    <n v="432201.88"/>
    <n v="247895.09"/>
  </r>
  <r>
    <x v="0"/>
    <x v="4"/>
    <x v="4"/>
    <x v="1"/>
    <s v="22"/>
    <s v="22100"/>
    <s v="Energía eléctrica."/>
    <n v="635000"/>
    <n v="70000"/>
    <n v="705000"/>
    <n v="605000"/>
    <n v="605000"/>
    <n v="355125.94"/>
    <n v="318881.27"/>
  </r>
  <r>
    <x v="0"/>
    <x v="4"/>
    <x v="4"/>
    <x v="0"/>
    <s v="15"/>
    <s v="150"/>
    <s v="Productividad."/>
    <n v="2000"/>
    <n v="0"/>
    <n v="2000"/>
    <n v="2485"/>
    <n v="2485"/>
    <n v="2447.5"/>
    <n v="2447.5"/>
  </r>
  <r>
    <x v="0"/>
    <x v="4"/>
    <x v="4"/>
    <x v="1"/>
    <s v="22"/>
    <s v="22103"/>
    <s v="Combustibles y carburantes."/>
    <n v="45200"/>
    <n v="0"/>
    <n v="45200"/>
    <n v="56698.5"/>
    <n v="56698.5"/>
    <n v="28276.560000000001"/>
    <n v="26042.58"/>
  </r>
  <r>
    <x v="0"/>
    <x v="4"/>
    <x v="4"/>
    <x v="1"/>
    <s v="22"/>
    <s v="22799"/>
    <s v="Otros trabajos realizados por otras empresas y profes."/>
    <n v="50600"/>
    <n v="20000"/>
    <n v="70600"/>
    <n v="97761.21"/>
    <n v="97761.21"/>
    <n v="60332.61"/>
    <n v="53451.34"/>
  </r>
  <r>
    <x v="0"/>
    <x v="4"/>
    <x v="4"/>
    <x v="5"/>
    <s v="78"/>
    <s v="781"/>
    <s v="Transferencias  familias e instituciones sin fines de lucro."/>
    <n v="26000"/>
    <n v="0"/>
    <n v="26000"/>
    <n v="26000"/>
    <n v="26000"/>
    <n v="22508.3"/>
    <n v="22148.3"/>
  </r>
  <r>
    <x v="0"/>
    <x v="4"/>
    <x v="4"/>
    <x v="4"/>
    <s v="62"/>
    <s v="622"/>
    <s v="Edificios y otras construcciones."/>
    <n v="0"/>
    <n v="820239.48"/>
    <n v="820239.48"/>
    <n v="513245.85"/>
    <n v="513245.85"/>
    <n v="415371.21"/>
    <n v="415371.21"/>
  </r>
  <r>
    <x v="0"/>
    <x v="4"/>
    <x v="4"/>
    <x v="0"/>
    <s v="12"/>
    <s v="12001"/>
    <s v="Sueldos del Grupo A2."/>
    <n v="30600"/>
    <n v="0"/>
    <n v="30600"/>
    <n v="30277.88"/>
    <n v="30277.88"/>
    <n v="19188.650000000001"/>
    <n v="19188.650000000001"/>
  </r>
  <r>
    <x v="0"/>
    <x v="4"/>
    <x v="4"/>
    <x v="0"/>
    <s v="12"/>
    <s v="12103"/>
    <s v="Otros complementos."/>
    <n v="5100"/>
    <n v="0"/>
    <n v="5100"/>
    <n v="4786.5"/>
    <n v="4786.5"/>
    <n v="2743.66"/>
    <n v="2743.66"/>
  </r>
  <r>
    <x v="0"/>
    <x v="4"/>
    <x v="4"/>
    <x v="1"/>
    <s v="21"/>
    <s v="213"/>
    <s v="Reparación de maquinaria, instalaciones técnicas y utillaje."/>
    <n v="100500"/>
    <n v="30000"/>
    <n v="130500"/>
    <n v="82983.899999999994"/>
    <n v="82983.899999999994"/>
    <n v="69012.210000000006"/>
    <n v="66994.12"/>
  </r>
  <r>
    <x v="0"/>
    <x v="4"/>
    <x v="4"/>
    <x v="1"/>
    <s v="22"/>
    <s v="22110"/>
    <s v="Productos de limpieza y aseo."/>
    <n v="55000"/>
    <n v="0"/>
    <n v="55000"/>
    <n v="3986.59"/>
    <n v="3986.59"/>
    <n v="3958.94"/>
    <n v="3958.94"/>
  </r>
  <r>
    <x v="0"/>
    <x v="4"/>
    <x v="4"/>
    <x v="1"/>
    <s v="22"/>
    <s v="22199"/>
    <s v="Otros suministros."/>
    <n v="171300"/>
    <n v="30315.29"/>
    <n v="201615.29"/>
    <n v="346263.48"/>
    <n v="261408.35"/>
    <n v="197583.7"/>
    <n v="178344.42"/>
  </r>
  <r>
    <x v="0"/>
    <x v="4"/>
    <x v="4"/>
    <x v="4"/>
    <s v="63"/>
    <s v="632"/>
    <s v="Edificios y otras construcciones."/>
    <n v="353932.09"/>
    <n v="871513.46"/>
    <n v="1225445.55"/>
    <n v="1220817.3799999999"/>
    <n v="1220817.3799999999"/>
    <n v="422337.7"/>
    <n v="350515.92"/>
  </r>
  <r>
    <x v="0"/>
    <x v="4"/>
    <x v="4"/>
    <x v="0"/>
    <s v="12"/>
    <s v="12100"/>
    <s v="Complemento de destino."/>
    <n v="25900"/>
    <n v="0"/>
    <n v="25900"/>
    <n v="25907.56"/>
    <n v="25907.56"/>
    <n v="14897.69"/>
    <n v="14897.69"/>
  </r>
  <r>
    <x v="0"/>
    <x v="4"/>
    <x v="4"/>
    <x v="0"/>
    <s v="13"/>
    <s v="13000"/>
    <s v="Retribuciones básicas."/>
    <n v="278000"/>
    <n v="-60000"/>
    <n v="218000"/>
    <n v="165502.63"/>
    <n v="165502.63"/>
    <n v="98608.78"/>
    <n v="98608.78"/>
  </r>
  <r>
    <x v="0"/>
    <x v="4"/>
    <x v="4"/>
    <x v="0"/>
    <s v="13"/>
    <s v="13002"/>
    <s v="Otras remuneraciones."/>
    <n v="316000"/>
    <n v="-55000"/>
    <n v="261000"/>
    <n v="173265.41"/>
    <n v="173265.41"/>
    <n v="141340.01999999999"/>
    <n v="141340.01999999999"/>
  </r>
  <r>
    <x v="0"/>
    <x v="4"/>
    <x v="4"/>
    <x v="4"/>
    <s v="62"/>
    <s v="623"/>
    <s v="Maquinaria, instalaciones técnicas y utillaje."/>
    <n v="0"/>
    <n v="448748.34"/>
    <n v="448748.34"/>
    <n v="583109.61"/>
    <n v="254777.83"/>
    <n v="94565.43"/>
    <n v="87158.12"/>
  </r>
  <r>
    <x v="0"/>
    <x v="4"/>
    <x v="4"/>
    <x v="1"/>
    <s v="21"/>
    <s v="212"/>
    <s v="Reparación de edificios y otras construcciones."/>
    <n v="490000"/>
    <n v="40000"/>
    <n v="530000"/>
    <n v="537685.69999999995"/>
    <n v="537685.69999999995"/>
    <n v="343628.72"/>
    <n v="340955.16"/>
  </r>
  <r>
    <x v="0"/>
    <x v="4"/>
    <x v="4"/>
    <x v="1"/>
    <s v="22"/>
    <s v="22102"/>
    <s v="Gas."/>
    <n v="725000"/>
    <n v="85000"/>
    <n v="810000"/>
    <n v="729569.48"/>
    <n v="729569.48"/>
    <n v="611496.21"/>
    <n v="594259.56999999995"/>
  </r>
  <r>
    <x v="0"/>
    <x v="4"/>
    <x v="4"/>
    <x v="0"/>
    <s v="12"/>
    <s v="12003"/>
    <s v="Sueldos del Grupo C1."/>
    <n v="12200"/>
    <n v="0"/>
    <n v="12200"/>
    <n v="11594.76"/>
    <n v="11594.76"/>
    <n v="5601.97"/>
    <n v="5601.97"/>
  </r>
  <r>
    <x v="0"/>
    <x v="4"/>
    <x v="4"/>
    <x v="0"/>
    <s v="12"/>
    <s v="12006"/>
    <s v="Trienios."/>
    <n v="11300"/>
    <n v="0"/>
    <n v="11300"/>
    <n v="10711.08"/>
    <n v="10711.08"/>
    <n v="5589.12"/>
    <n v="5589.12"/>
  </r>
  <r>
    <x v="0"/>
    <x v="4"/>
    <x v="4"/>
    <x v="0"/>
    <s v="12"/>
    <s v="12101"/>
    <s v="Complemento específico."/>
    <n v="62300"/>
    <n v="0"/>
    <n v="62300"/>
    <n v="62910.12"/>
    <n v="62910.12"/>
    <n v="55840.29"/>
    <n v="55840.29"/>
  </r>
  <r>
    <x v="0"/>
    <x v="4"/>
    <x v="4"/>
    <x v="1"/>
    <s v="20"/>
    <s v="208"/>
    <s v="Arrendamientos de otro inmovilizado material."/>
    <n v="8500"/>
    <n v="0"/>
    <n v="8500"/>
    <n v="0"/>
    <n v="0"/>
    <n v="0"/>
    <n v="0"/>
  </r>
  <r>
    <x v="0"/>
    <x v="4"/>
    <x v="4"/>
    <x v="1"/>
    <s v="22"/>
    <s v="223"/>
    <s v="Transportes."/>
    <n v="7000"/>
    <n v="0"/>
    <n v="7000"/>
    <n v="1559.69"/>
    <n v="1559.69"/>
    <n v="1335.84"/>
    <n v="1335.84"/>
  </r>
  <r>
    <x v="0"/>
    <x v="4"/>
    <x v="4"/>
    <x v="1"/>
    <s v="22"/>
    <s v="22706"/>
    <s v="Estudios y trabajos técnicos."/>
    <n v="12000"/>
    <n v="5272.56"/>
    <n v="17272.560000000001"/>
    <n v="21303.85"/>
    <n v="21303.85"/>
    <n v="18110.32"/>
    <n v="18110.32"/>
  </r>
  <r>
    <x v="0"/>
    <x v="4"/>
    <x v="4"/>
    <x v="1"/>
    <s v="21"/>
    <s v="214"/>
    <s v="Reparación de elementos de transporte."/>
    <n v="4750"/>
    <n v="0"/>
    <n v="4750"/>
    <n v="11224.72"/>
    <n v="11224.72"/>
    <n v="10985.61"/>
    <n v="9388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C33AAF-7473-4801-BE2F-681C39879663}" name="Tabla dinámica2" cacheId="1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7">
        <item x="0"/>
        <item x="1"/>
        <item x="3"/>
        <item x="4"/>
        <item x="5"/>
        <item x="2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/>
      <x/>
      <x/>
      <x/>
    </i>
    <i r="3">
      <x v="1"/>
    </i>
    <i r="3">
      <x v="2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68">
      <pivotArea type="all" dataOnly="0" outline="0" fieldPosition="0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outline="0" fieldPosition="0">
        <references count="1">
          <reference field="4294967294" count="1">
            <x v="7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field="2" type="button" dataOnly="0" labelOnly="1" outline="0" axis="axisRow" fieldPosition="2"/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2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">
      <pivotArea field="0" type="button" dataOnly="0" labelOnly="1" outline="0" axis="axisRow" fieldPosition="0"/>
    </format>
    <format dxfId="51">
      <pivotArea field="1" type="button" dataOnly="0" labelOnly="1" outline="0" axis="axisRow" fieldPosition="1"/>
    </format>
    <format dxfId="50">
      <pivotArea field="2" type="button" dataOnly="0" labelOnly="1" outline="0" axis="axisRow" fieldPosition="2"/>
    </format>
    <format dxfId="49">
      <pivotArea field="3" type="button" dataOnly="0" labelOnly="1" outline="0" axis="axisRow" fieldPosition="3"/>
    </format>
    <format dxfId="4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7">
      <pivotArea outline="0" fieldPosition="0">
        <references count="1">
          <reference field="4294967294" count="1">
            <x v="3"/>
          </reference>
        </references>
      </pivotArea>
    </format>
    <format dxfId="4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G8" sqref="G8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1.140625" style="1" customWidth="1"/>
    <col min="6" max="6" width="10.7109375" style="1" bestFit="1" customWidth="1"/>
    <col min="7" max="8" width="11.140625" style="1" customWidth="1"/>
    <col min="9" max="9" width="11.85546875" style="1" customWidth="1"/>
    <col min="10" max="10" width="11.140625" style="1" bestFit="1" customWidth="1"/>
    <col min="11" max="11" width="10.140625" style="1" bestFit="1" customWidth="1"/>
    <col min="12" max="12" width="7.7109375" style="1" customWidth="1"/>
    <col min="13" max="16384" width="11.42578125" style="1"/>
  </cols>
  <sheetData>
    <row r="1" spans="1:12" s="11" customFormat="1" ht="29.45" customHeight="1" x14ac:dyDescent="0.3">
      <c r="A1" s="23" t="s">
        <v>172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1784500</v>
      </c>
      <c r="F4" s="19">
        <v>-35906.06</v>
      </c>
      <c r="G4" s="19">
        <v>1748593.94</v>
      </c>
      <c r="H4" s="19">
        <v>1330781.9600000002</v>
      </c>
      <c r="I4" s="19">
        <v>1330781.9600000002</v>
      </c>
      <c r="J4" s="19">
        <v>1133628.7200000002</v>
      </c>
      <c r="K4" s="19">
        <v>1133628.7200000002</v>
      </c>
      <c r="L4" s="20">
        <v>0.64830873198611239</v>
      </c>
    </row>
    <row r="5" spans="1:12" x14ac:dyDescent="0.2">
      <c r="A5" s="17"/>
      <c r="B5" s="17"/>
      <c r="C5" s="17"/>
      <c r="D5" s="17" t="s">
        <v>21</v>
      </c>
      <c r="E5" s="19">
        <v>299550</v>
      </c>
      <c r="F5" s="19">
        <v>30320.33</v>
      </c>
      <c r="G5" s="19">
        <v>329870.33</v>
      </c>
      <c r="H5" s="19">
        <v>303489.61</v>
      </c>
      <c r="I5" s="19">
        <v>303489.61</v>
      </c>
      <c r="J5" s="19">
        <v>267589.44</v>
      </c>
      <c r="K5" s="19">
        <v>257165.33000000002</v>
      </c>
      <c r="L5" s="20">
        <v>0.81119584171149917</v>
      </c>
    </row>
    <row r="6" spans="1:12" x14ac:dyDescent="0.2">
      <c r="A6" s="17"/>
      <c r="B6" s="17"/>
      <c r="C6" s="17"/>
      <c r="D6" s="17" t="s">
        <v>22</v>
      </c>
      <c r="E6" s="19">
        <v>7500</v>
      </c>
      <c r="F6" s="19">
        <v>0</v>
      </c>
      <c r="G6" s="19">
        <v>7500</v>
      </c>
      <c r="H6" s="19">
        <v>7100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22650</v>
      </c>
      <c r="F7" s="19">
        <v>0</v>
      </c>
      <c r="G7" s="19">
        <v>22650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 t="s">
        <v>35</v>
      </c>
      <c r="D8" s="17"/>
      <c r="E8" s="19">
        <v>2114200</v>
      </c>
      <c r="F8" s="19">
        <v>-5585.7299999999959</v>
      </c>
      <c r="G8" s="19">
        <v>2108614.27</v>
      </c>
      <c r="H8" s="19">
        <v>1641371.5700000003</v>
      </c>
      <c r="I8" s="19">
        <v>1634271.5700000003</v>
      </c>
      <c r="J8" s="19">
        <v>1401218.1600000001</v>
      </c>
      <c r="K8" s="19">
        <v>1390794.0500000003</v>
      </c>
      <c r="L8" s="20">
        <v>0.66452085615450196</v>
      </c>
    </row>
    <row r="9" spans="1:12" x14ac:dyDescent="0.2">
      <c r="A9" s="17"/>
      <c r="B9" s="17" t="s">
        <v>36</v>
      </c>
      <c r="C9" s="17"/>
      <c r="D9" s="17"/>
      <c r="E9" s="19">
        <v>2114200</v>
      </c>
      <c r="F9" s="19">
        <v>-5585.7299999999959</v>
      </c>
      <c r="G9" s="19">
        <v>2108614.27</v>
      </c>
      <c r="H9" s="19">
        <v>1641371.5700000003</v>
      </c>
      <c r="I9" s="19">
        <v>1634271.5700000003</v>
      </c>
      <c r="J9" s="19">
        <v>1401218.1600000001</v>
      </c>
      <c r="K9" s="19">
        <v>1390794.0500000003</v>
      </c>
      <c r="L9" s="20">
        <v>0.66452085615450196</v>
      </c>
    </row>
    <row r="10" spans="1:12" x14ac:dyDescent="0.2">
      <c r="A10" s="17"/>
      <c r="B10" s="17">
        <v>3412</v>
      </c>
      <c r="C10" s="17" t="s">
        <v>30</v>
      </c>
      <c r="D10" s="17" t="s">
        <v>12</v>
      </c>
      <c r="E10" s="19">
        <v>205000</v>
      </c>
      <c r="F10" s="19">
        <v>0</v>
      </c>
      <c r="G10" s="19">
        <v>205000</v>
      </c>
      <c r="H10" s="19">
        <v>253099.42000000004</v>
      </c>
      <c r="I10" s="19">
        <v>253099.42000000004</v>
      </c>
      <c r="J10" s="19">
        <v>135182.76999999999</v>
      </c>
      <c r="K10" s="19">
        <v>135182.76999999999</v>
      </c>
      <c r="L10" s="20">
        <v>0.65942814634146341</v>
      </c>
    </row>
    <row r="11" spans="1:12" x14ac:dyDescent="0.2">
      <c r="A11" s="17"/>
      <c r="B11" s="17"/>
      <c r="C11" s="17"/>
      <c r="D11" s="17" t="s">
        <v>21</v>
      </c>
      <c r="E11" s="19">
        <v>54150</v>
      </c>
      <c r="F11" s="19">
        <v>0</v>
      </c>
      <c r="G11" s="19">
        <v>54150</v>
      </c>
      <c r="H11" s="19">
        <v>62861.790000000008</v>
      </c>
      <c r="I11" s="19">
        <v>62861.790000000008</v>
      </c>
      <c r="J11" s="19">
        <v>50224.490000000005</v>
      </c>
      <c r="K11" s="19">
        <v>34772.790000000008</v>
      </c>
      <c r="L11" s="20">
        <v>0.92750674053554949</v>
      </c>
    </row>
    <row r="12" spans="1:12" x14ac:dyDescent="0.2">
      <c r="A12" s="17"/>
      <c r="B12" s="17"/>
      <c r="C12" s="17"/>
      <c r="D12" s="17" t="s">
        <v>22</v>
      </c>
      <c r="E12" s="19">
        <v>547000</v>
      </c>
      <c r="F12" s="19">
        <v>60000</v>
      </c>
      <c r="G12" s="19">
        <v>607000</v>
      </c>
      <c r="H12" s="19">
        <v>547000</v>
      </c>
      <c r="I12" s="19">
        <v>543150</v>
      </c>
      <c r="J12" s="19">
        <v>406575</v>
      </c>
      <c r="K12" s="19">
        <v>356500</v>
      </c>
      <c r="L12" s="20">
        <v>0.66981054365733117</v>
      </c>
    </row>
    <row r="13" spans="1:12" x14ac:dyDescent="0.2">
      <c r="A13" s="17"/>
      <c r="B13" s="17"/>
      <c r="C13" s="17" t="s">
        <v>37</v>
      </c>
      <c r="D13" s="17"/>
      <c r="E13" s="19">
        <v>806150</v>
      </c>
      <c r="F13" s="19">
        <v>60000</v>
      </c>
      <c r="G13" s="19">
        <v>866150</v>
      </c>
      <c r="H13" s="19">
        <v>862961.21000000008</v>
      </c>
      <c r="I13" s="19">
        <v>859111.21000000008</v>
      </c>
      <c r="J13" s="19">
        <v>591982.26</v>
      </c>
      <c r="K13" s="19">
        <v>526455.56000000006</v>
      </c>
      <c r="L13" s="20">
        <v>0.68346390348092134</v>
      </c>
    </row>
    <row r="14" spans="1:12" x14ac:dyDescent="0.2">
      <c r="A14" s="17"/>
      <c r="B14" s="17" t="s">
        <v>38</v>
      </c>
      <c r="C14" s="17"/>
      <c r="D14" s="17"/>
      <c r="E14" s="19">
        <v>806150</v>
      </c>
      <c r="F14" s="19">
        <v>60000</v>
      </c>
      <c r="G14" s="19">
        <v>866150</v>
      </c>
      <c r="H14" s="19">
        <v>862961.21000000008</v>
      </c>
      <c r="I14" s="19">
        <v>859111.21000000008</v>
      </c>
      <c r="J14" s="19">
        <v>591982.26</v>
      </c>
      <c r="K14" s="19">
        <v>526455.56000000006</v>
      </c>
      <c r="L14" s="20">
        <v>0.68346390348092134</v>
      </c>
    </row>
    <row r="15" spans="1:12" x14ac:dyDescent="0.2">
      <c r="A15" s="17"/>
      <c r="B15" s="17">
        <v>3413</v>
      </c>
      <c r="C15" s="17" t="s">
        <v>31</v>
      </c>
      <c r="D15" s="17" t="s">
        <v>12</v>
      </c>
      <c r="E15" s="19">
        <v>1301950</v>
      </c>
      <c r="F15" s="19">
        <v>0</v>
      </c>
      <c r="G15" s="19">
        <v>1301950</v>
      </c>
      <c r="H15" s="19">
        <v>1148818.71</v>
      </c>
      <c r="I15" s="19">
        <v>1148818.71</v>
      </c>
      <c r="J15" s="19">
        <v>877340.66</v>
      </c>
      <c r="K15" s="19">
        <v>877340.66</v>
      </c>
      <c r="L15" s="20">
        <v>0.67386663082299625</v>
      </c>
    </row>
    <row r="16" spans="1:12" x14ac:dyDescent="0.2">
      <c r="A16" s="17"/>
      <c r="B16" s="17"/>
      <c r="C16" s="17"/>
      <c r="D16" s="17" t="s">
        <v>21</v>
      </c>
      <c r="E16" s="19">
        <v>2179400</v>
      </c>
      <c r="F16" s="19">
        <v>162000</v>
      </c>
      <c r="G16" s="19">
        <v>2341400</v>
      </c>
      <c r="H16" s="19">
        <v>2019272.75</v>
      </c>
      <c r="I16" s="19">
        <v>2018715.95</v>
      </c>
      <c r="J16" s="19">
        <v>1413347.07</v>
      </c>
      <c r="K16" s="19">
        <v>1121850.23</v>
      </c>
      <c r="L16" s="20">
        <v>0.60363332621508503</v>
      </c>
    </row>
    <row r="17" spans="1:12" x14ac:dyDescent="0.2">
      <c r="A17" s="17"/>
      <c r="B17" s="17"/>
      <c r="C17" s="17"/>
      <c r="D17" s="17" t="s">
        <v>22</v>
      </c>
      <c r="E17" s="19">
        <v>332600</v>
      </c>
      <c r="F17" s="19">
        <v>1828.33</v>
      </c>
      <c r="G17" s="19">
        <v>334428.33</v>
      </c>
      <c r="H17" s="19">
        <v>325199.53000000003</v>
      </c>
      <c r="I17" s="19">
        <v>267199.53000000003</v>
      </c>
      <c r="J17" s="19">
        <v>234965.08</v>
      </c>
      <c r="K17" s="19">
        <v>210704.9</v>
      </c>
      <c r="L17" s="20">
        <v>0.70258724791646676</v>
      </c>
    </row>
    <row r="18" spans="1:12" x14ac:dyDescent="0.2">
      <c r="A18" s="17"/>
      <c r="B18" s="17"/>
      <c r="C18" s="17" t="s">
        <v>39</v>
      </c>
      <c r="D18" s="17"/>
      <c r="E18" s="19">
        <v>3813950</v>
      </c>
      <c r="F18" s="19">
        <v>163828.32999999999</v>
      </c>
      <c r="G18" s="19">
        <v>3977778.33</v>
      </c>
      <c r="H18" s="19">
        <v>3493290.99</v>
      </c>
      <c r="I18" s="19">
        <v>3434734.1900000004</v>
      </c>
      <c r="J18" s="19">
        <v>2525652.81</v>
      </c>
      <c r="K18" s="19">
        <v>2209895.79</v>
      </c>
      <c r="L18" s="20">
        <v>0.63494056241188279</v>
      </c>
    </row>
    <row r="19" spans="1:12" x14ac:dyDescent="0.2">
      <c r="A19" s="17"/>
      <c r="B19" s="17" t="s">
        <v>40</v>
      </c>
      <c r="C19" s="17"/>
      <c r="D19" s="17"/>
      <c r="E19" s="19">
        <v>3813950</v>
      </c>
      <c r="F19" s="19">
        <v>163828.32999999999</v>
      </c>
      <c r="G19" s="19">
        <v>3977778.33</v>
      </c>
      <c r="H19" s="19">
        <v>3493290.99</v>
      </c>
      <c r="I19" s="19">
        <v>3434734.1900000004</v>
      </c>
      <c r="J19" s="19">
        <v>2525652.81</v>
      </c>
      <c r="K19" s="19">
        <v>2209895.79</v>
      </c>
      <c r="L19" s="20">
        <v>0.63494056241188279</v>
      </c>
    </row>
    <row r="20" spans="1:12" x14ac:dyDescent="0.2">
      <c r="A20" s="17"/>
      <c r="B20" s="17">
        <v>3421</v>
      </c>
      <c r="C20" s="17" t="s">
        <v>32</v>
      </c>
      <c r="D20" s="17" t="s">
        <v>12</v>
      </c>
      <c r="E20" s="19">
        <v>1471250</v>
      </c>
      <c r="F20" s="19">
        <v>-25000</v>
      </c>
      <c r="G20" s="19">
        <v>1446250</v>
      </c>
      <c r="H20" s="19">
        <v>1325491.55</v>
      </c>
      <c r="I20" s="19">
        <v>1325491.55</v>
      </c>
      <c r="J20" s="19">
        <v>873075.8600000001</v>
      </c>
      <c r="K20" s="19">
        <v>873075.8600000001</v>
      </c>
      <c r="L20" s="20">
        <v>0.60368253068280042</v>
      </c>
    </row>
    <row r="21" spans="1:12" x14ac:dyDescent="0.2">
      <c r="A21" s="17"/>
      <c r="B21" s="17"/>
      <c r="C21" s="17"/>
      <c r="D21" s="17" t="s">
        <v>21</v>
      </c>
      <c r="E21" s="19">
        <v>2920971.91</v>
      </c>
      <c r="F21" s="19">
        <v>180000</v>
      </c>
      <c r="G21" s="19">
        <v>3100971.91</v>
      </c>
      <c r="H21" s="19">
        <v>3026230.6900000004</v>
      </c>
      <c r="I21" s="19">
        <v>2998374.6900000004</v>
      </c>
      <c r="J21" s="19">
        <v>1797199.6800000002</v>
      </c>
      <c r="K21" s="19">
        <v>1287354.8299999998</v>
      </c>
      <c r="L21" s="20">
        <v>0.57956012894034892</v>
      </c>
    </row>
    <row r="22" spans="1:12" x14ac:dyDescent="0.2">
      <c r="A22" s="17"/>
      <c r="B22" s="17"/>
      <c r="C22" s="17"/>
      <c r="D22" s="17" t="s">
        <v>22</v>
      </c>
      <c r="E22" s="19">
        <v>23000</v>
      </c>
      <c r="F22" s="19">
        <v>1500</v>
      </c>
      <c r="G22" s="19">
        <v>24500</v>
      </c>
      <c r="H22" s="19">
        <v>1500</v>
      </c>
      <c r="I22" s="19">
        <v>1500</v>
      </c>
      <c r="J22" s="19">
        <v>1500</v>
      </c>
      <c r="K22" s="19">
        <v>1500</v>
      </c>
      <c r="L22" s="20">
        <v>6.1224489795918366E-2</v>
      </c>
    </row>
    <row r="23" spans="1:12" x14ac:dyDescent="0.2">
      <c r="A23" s="17"/>
      <c r="B23" s="17"/>
      <c r="C23" s="17" t="s">
        <v>41</v>
      </c>
      <c r="D23" s="17"/>
      <c r="E23" s="19">
        <v>4415221.91</v>
      </c>
      <c r="F23" s="19">
        <v>156500</v>
      </c>
      <c r="G23" s="19">
        <v>4571721.91</v>
      </c>
      <c r="H23" s="19">
        <v>4353222.24</v>
      </c>
      <c r="I23" s="19">
        <v>4325366.24</v>
      </c>
      <c r="J23" s="19">
        <v>2671775.54</v>
      </c>
      <c r="K23" s="19">
        <v>2161930.69</v>
      </c>
      <c r="L23" s="20">
        <v>0.5844133988456004</v>
      </c>
    </row>
    <row r="24" spans="1:12" x14ac:dyDescent="0.2">
      <c r="A24" s="17"/>
      <c r="B24" s="17" t="s">
        <v>42</v>
      </c>
      <c r="C24" s="17"/>
      <c r="D24" s="17"/>
      <c r="E24" s="19">
        <v>4415221.91</v>
      </c>
      <c r="F24" s="19">
        <v>156500</v>
      </c>
      <c r="G24" s="19">
        <v>4571721.91</v>
      </c>
      <c r="H24" s="19">
        <v>4353222.24</v>
      </c>
      <c r="I24" s="19">
        <v>4325366.24</v>
      </c>
      <c r="J24" s="19">
        <v>2671775.54</v>
      </c>
      <c r="K24" s="19">
        <v>2161930.69</v>
      </c>
      <c r="L24" s="20">
        <v>0.5844133988456004</v>
      </c>
    </row>
    <row r="25" spans="1:12" x14ac:dyDescent="0.2">
      <c r="A25" s="17"/>
      <c r="B25" s="17">
        <v>3422</v>
      </c>
      <c r="C25" s="17" t="s">
        <v>33</v>
      </c>
      <c r="D25" s="17" t="s">
        <v>12</v>
      </c>
      <c r="E25" s="19">
        <v>743900</v>
      </c>
      <c r="F25" s="19">
        <v>-115000</v>
      </c>
      <c r="G25" s="19">
        <v>628900</v>
      </c>
      <c r="H25" s="19">
        <v>489037.21</v>
      </c>
      <c r="I25" s="19">
        <v>489037.21</v>
      </c>
      <c r="J25" s="19">
        <v>347853.9499999999</v>
      </c>
      <c r="K25" s="19">
        <v>347853.9499999999</v>
      </c>
      <c r="L25" s="20">
        <v>0.55311488312927315</v>
      </c>
    </row>
    <row r="26" spans="1:12" x14ac:dyDescent="0.2">
      <c r="A26" s="17"/>
      <c r="B26" s="17"/>
      <c r="C26" s="17"/>
      <c r="D26" s="17" t="s">
        <v>21</v>
      </c>
      <c r="E26" s="19">
        <v>2373150</v>
      </c>
      <c r="F26" s="19">
        <v>308587.85000000003</v>
      </c>
      <c r="G26" s="19">
        <v>2681737.85</v>
      </c>
      <c r="H26" s="19">
        <v>2590875.7200000002</v>
      </c>
      <c r="I26" s="19">
        <v>2506020.5900000003</v>
      </c>
      <c r="J26" s="19">
        <v>1786976.59</v>
      </c>
      <c r="K26" s="19">
        <v>1695206.4500000002</v>
      </c>
      <c r="L26" s="20">
        <v>0.66635021391072957</v>
      </c>
    </row>
    <row r="27" spans="1:12" x14ac:dyDescent="0.2">
      <c r="A27" s="17"/>
      <c r="B27" s="17"/>
      <c r="C27" s="17"/>
      <c r="D27" s="17" t="s">
        <v>24</v>
      </c>
      <c r="E27" s="19">
        <v>353932.09</v>
      </c>
      <c r="F27" s="19">
        <v>2728483.34</v>
      </c>
      <c r="G27" s="19">
        <v>3082415.4299999997</v>
      </c>
      <c r="H27" s="19">
        <v>2861373.2499999995</v>
      </c>
      <c r="I27" s="19">
        <v>2497894.5699999998</v>
      </c>
      <c r="J27" s="19">
        <v>1364476.22</v>
      </c>
      <c r="K27" s="19">
        <v>1100940.3399999999</v>
      </c>
      <c r="L27" s="20">
        <v>0.44266460864426704</v>
      </c>
    </row>
    <row r="28" spans="1:12" x14ac:dyDescent="0.2">
      <c r="A28" s="17"/>
      <c r="B28" s="17"/>
      <c r="C28" s="17"/>
      <c r="D28" s="17" t="s">
        <v>43</v>
      </c>
      <c r="E28" s="19">
        <v>26000</v>
      </c>
      <c r="F28" s="19">
        <v>0</v>
      </c>
      <c r="G28" s="19">
        <v>26000</v>
      </c>
      <c r="H28" s="19">
        <v>26000</v>
      </c>
      <c r="I28" s="19">
        <v>26000</v>
      </c>
      <c r="J28" s="19">
        <v>22508.3</v>
      </c>
      <c r="K28" s="19">
        <v>22148.3</v>
      </c>
      <c r="L28" s="20">
        <v>0.8657038461538461</v>
      </c>
    </row>
    <row r="29" spans="1:12" x14ac:dyDescent="0.2">
      <c r="A29" s="17"/>
      <c r="B29" s="17"/>
      <c r="C29" s="17" t="s">
        <v>44</v>
      </c>
      <c r="D29" s="17"/>
      <c r="E29" s="19">
        <v>3496982.09</v>
      </c>
      <c r="F29" s="19">
        <v>2922071.19</v>
      </c>
      <c r="G29" s="19">
        <v>6419053.2799999993</v>
      </c>
      <c r="H29" s="19">
        <v>5967286.1799999997</v>
      </c>
      <c r="I29" s="19">
        <v>5518952.3700000001</v>
      </c>
      <c r="J29" s="19">
        <v>3521815.0599999996</v>
      </c>
      <c r="K29" s="19">
        <v>3166149.04</v>
      </c>
      <c r="L29" s="20">
        <v>0.54865023024080573</v>
      </c>
    </row>
    <row r="30" spans="1:12" x14ac:dyDescent="0.2">
      <c r="A30" s="17"/>
      <c r="B30" s="17" t="s">
        <v>45</v>
      </c>
      <c r="C30" s="17"/>
      <c r="D30" s="17"/>
      <c r="E30" s="19">
        <v>3496982.09</v>
      </c>
      <c r="F30" s="19">
        <v>2922071.19</v>
      </c>
      <c r="G30" s="19">
        <v>6419053.2799999993</v>
      </c>
      <c r="H30" s="19">
        <v>5967286.1799999997</v>
      </c>
      <c r="I30" s="19">
        <v>5518952.3700000001</v>
      </c>
      <c r="J30" s="19">
        <v>3521815.0599999996</v>
      </c>
      <c r="K30" s="19">
        <v>3166149.04</v>
      </c>
      <c r="L30" s="20">
        <v>0.54865023024080573</v>
      </c>
    </row>
    <row r="31" spans="1:12" x14ac:dyDescent="0.2">
      <c r="A31" s="17" t="s">
        <v>46</v>
      </c>
      <c r="B31" s="17"/>
      <c r="C31" s="17"/>
      <c r="D31" s="17"/>
      <c r="E31" s="19">
        <v>14646504</v>
      </c>
      <c r="F31" s="19">
        <v>3296813.79</v>
      </c>
      <c r="G31" s="19">
        <v>17943317.789999999</v>
      </c>
      <c r="H31" s="19">
        <v>16318132.190000003</v>
      </c>
      <c r="I31" s="19">
        <v>15772435.580000002</v>
      </c>
      <c r="J31" s="19">
        <v>10712443.830000004</v>
      </c>
      <c r="K31" s="19">
        <v>9455225.1300000027</v>
      </c>
      <c r="L31" s="20">
        <v>0.59701577798338734</v>
      </c>
    </row>
    <row r="32" spans="1:12" x14ac:dyDescent="0.2">
      <c r="A32" s="17" t="s">
        <v>11</v>
      </c>
      <c r="B32" s="17"/>
      <c r="C32" s="17"/>
      <c r="D32" s="17"/>
      <c r="E32" s="19">
        <v>14646504</v>
      </c>
      <c r="F32" s="19">
        <v>3296813.79</v>
      </c>
      <c r="G32" s="19">
        <v>17943317.789999999</v>
      </c>
      <c r="H32" s="19">
        <v>16318132.190000003</v>
      </c>
      <c r="I32" s="19">
        <v>15772435.580000002</v>
      </c>
      <c r="J32" s="19">
        <v>10712443.830000004</v>
      </c>
      <c r="K32" s="19">
        <v>9455225.1300000027</v>
      </c>
      <c r="L32" s="20">
        <v>0.59701577798338734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6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1"/>
  <sheetViews>
    <sheetView view="pageLayout" topLeftCell="A121" zoomScaleNormal="100" workbookViewId="0">
      <selection activeCell="J142" sqref="J142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5">
        <v>3</v>
      </c>
      <c r="B2" s="25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16</v>
      </c>
      <c r="F2" s="24" t="s">
        <v>79</v>
      </c>
      <c r="G2" s="26" t="s">
        <v>80</v>
      </c>
      <c r="H2" s="27">
        <v>8300</v>
      </c>
      <c r="I2" s="27">
        <v>4093.94</v>
      </c>
      <c r="J2" s="27">
        <v>12393.94</v>
      </c>
      <c r="K2" s="27">
        <v>12281.83</v>
      </c>
      <c r="L2" s="27">
        <v>12281.83</v>
      </c>
      <c r="M2" s="27">
        <v>8187.89</v>
      </c>
      <c r="N2" s="27">
        <v>8187.89</v>
      </c>
    </row>
    <row r="3" spans="1:14" x14ac:dyDescent="0.2">
      <c r="A3" s="25">
        <v>3</v>
      </c>
      <c r="B3" s="25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4" t="s">
        <v>47</v>
      </c>
      <c r="G3" s="26" t="s">
        <v>48</v>
      </c>
      <c r="H3" s="27">
        <v>14000</v>
      </c>
      <c r="I3" s="27">
        <v>0</v>
      </c>
      <c r="J3" s="27">
        <v>14000</v>
      </c>
      <c r="K3" s="27">
        <v>17216.080000000002</v>
      </c>
      <c r="L3" s="27">
        <v>17216.080000000002</v>
      </c>
      <c r="M3" s="27">
        <v>12218.02</v>
      </c>
      <c r="N3" s="27">
        <v>12218.02</v>
      </c>
    </row>
    <row r="4" spans="1:14" x14ac:dyDescent="0.2">
      <c r="A4" s="25">
        <v>3</v>
      </c>
      <c r="B4" s="25">
        <v>3401</v>
      </c>
      <c r="C4" s="2" t="str">
        <f>VLOOKUP(B4,Hoja2!B:C,2,FALSE)</f>
        <v>ADMINISTRACIÓN GENERAL DE DEPORTES</v>
      </c>
      <c r="D4" s="3" t="str">
        <f t="shared" si="0"/>
        <v>2</v>
      </c>
      <c r="E4" s="3" t="str">
        <f t="shared" si="1"/>
        <v>20</v>
      </c>
      <c r="F4" s="24" t="s">
        <v>83</v>
      </c>
      <c r="G4" s="26" t="s">
        <v>84</v>
      </c>
      <c r="H4" s="27">
        <v>16200</v>
      </c>
      <c r="I4" s="27">
        <v>0</v>
      </c>
      <c r="J4" s="27">
        <v>16200</v>
      </c>
      <c r="K4" s="27">
        <v>20417.939999999999</v>
      </c>
      <c r="L4" s="27">
        <v>20417.939999999999</v>
      </c>
      <c r="M4" s="27">
        <v>19143.22</v>
      </c>
      <c r="N4" s="27">
        <v>17868.48</v>
      </c>
    </row>
    <row r="5" spans="1:14" x14ac:dyDescent="0.2">
      <c r="A5" s="25">
        <v>3</v>
      </c>
      <c r="B5" s="25">
        <v>3401</v>
      </c>
      <c r="C5" s="2" t="str">
        <f>VLOOKUP(B5,Hoja2!B:C,2,FALSE)</f>
        <v>ADMINISTRACIÓN GENERAL DE DEPORTES</v>
      </c>
      <c r="D5" s="3" t="str">
        <f t="shared" si="0"/>
        <v>8</v>
      </c>
      <c r="E5" s="3" t="str">
        <f t="shared" si="1"/>
        <v>83</v>
      </c>
      <c r="F5" s="24" t="s">
        <v>111</v>
      </c>
      <c r="G5" s="26" t="s">
        <v>112</v>
      </c>
      <c r="H5" s="27">
        <v>8000</v>
      </c>
      <c r="I5" s="27">
        <v>0</v>
      </c>
      <c r="J5" s="27">
        <v>8000</v>
      </c>
      <c r="K5" s="27">
        <v>0</v>
      </c>
      <c r="L5" s="27">
        <v>0</v>
      </c>
      <c r="M5" s="27">
        <v>0</v>
      </c>
      <c r="N5" s="27">
        <v>0</v>
      </c>
    </row>
    <row r="6" spans="1:14" x14ac:dyDescent="0.2">
      <c r="A6" s="25">
        <v>3</v>
      </c>
      <c r="B6" s="25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4" t="s">
        <v>55</v>
      </c>
      <c r="G6" s="26" t="s">
        <v>56</v>
      </c>
      <c r="H6" s="27">
        <v>14900</v>
      </c>
      <c r="I6" s="27">
        <v>0</v>
      </c>
      <c r="J6" s="27">
        <v>14900</v>
      </c>
      <c r="K6" s="27">
        <v>21220.38</v>
      </c>
      <c r="L6" s="27">
        <v>21220.38</v>
      </c>
      <c r="M6" s="27">
        <v>10307.31</v>
      </c>
      <c r="N6" s="27">
        <v>10307.31</v>
      </c>
    </row>
    <row r="7" spans="1:14" x14ac:dyDescent="0.2">
      <c r="A7" s="25">
        <v>3</v>
      </c>
      <c r="B7" s="25">
        <v>3401</v>
      </c>
      <c r="C7" s="2" t="str">
        <f>VLOOKUP(B7,Hoja2!B:C,2,FALSE)</f>
        <v>ADMINISTRACIÓN GENERAL DE DEPORTES</v>
      </c>
      <c r="D7" s="3" t="str">
        <f t="shared" si="0"/>
        <v>2</v>
      </c>
      <c r="E7" s="3" t="str">
        <f t="shared" si="1"/>
        <v>22</v>
      </c>
      <c r="F7" s="24" t="s">
        <v>89</v>
      </c>
      <c r="G7" s="26" t="s">
        <v>90</v>
      </c>
      <c r="H7" s="27">
        <v>3800</v>
      </c>
      <c r="I7" s="27">
        <v>0</v>
      </c>
      <c r="J7" s="27">
        <v>3800</v>
      </c>
      <c r="K7" s="27">
        <v>2314.94</v>
      </c>
      <c r="L7" s="27">
        <v>2314.94</v>
      </c>
      <c r="M7" s="27">
        <v>2311.69</v>
      </c>
      <c r="N7" s="27">
        <v>2311.69</v>
      </c>
    </row>
    <row r="8" spans="1:14" x14ac:dyDescent="0.2">
      <c r="A8" s="25">
        <v>3</v>
      </c>
      <c r="B8" s="25">
        <v>3401</v>
      </c>
      <c r="C8" s="2" t="str">
        <f>VLOOKUP(B8,Hoja2!B:C,2,FALSE)</f>
        <v>ADMINISTRACIÓN GENERAL DE DEPORTES</v>
      </c>
      <c r="D8" s="3" t="str">
        <f t="shared" si="0"/>
        <v>2</v>
      </c>
      <c r="E8" s="3" t="str">
        <f t="shared" si="1"/>
        <v>22</v>
      </c>
      <c r="F8" s="24" t="s">
        <v>97</v>
      </c>
      <c r="G8" s="26" t="s">
        <v>98</v>
      </c>
      <c r="H8" s="27">
        <v>12000</v>
      </c>
      <c r="I8" s="27">
        <v>0</v>
      </c>
      <c r="J8" s="27">
        <v>12000</v>
      </c>
      <c r="K8" s="27">
        <v>14150.2</v>
      </c>
      <c r="L8" s="27">
        <v>14150.2</v>
      </c>
      <c r="M8" s="27">
        <v>13850.68</v>
      </c>
      <c r="N8" s="27">
        <v>13745.62</v>
      </c>
    </row>
    <row r="9" spans="1:14" x14ac:dyDescent="0.2">
      <c r="A9" s="25">
        <v>3</v>
      </c>
      <c r="B9" s="25">
        <v>3401</v>
      </c>
      <c r="C9" s="2" t="str">
        <f>VLOOKUP(B9,Hoja2!B:C,2,FALSE)</f>
        <v>ADMINISTRACIÓN GENERAL DE DEPORTES</v>
      </c>
      <c r="D9" s="3" t="str">
        <f t="shared" si="0"/>
        <v>2</v>
      </c>
      <c r="E9" s="3" t="str">
        <f t="shared" si="1"/>
        <v>22</v>
      </c>
      <c r="F9" s="24" t="s">
        <v>101</v>
      </c>
      <c r="G9" s="26" t="s">
        <v>102</v>
      </c>
      <c r="H9" s="27">
        <v>11600</v>
      </c>
      <c r="I9" s="27">
        <v>0</v>
      </c>
      <c r="J9" s="27">
        <v>11600</v>
      </c>
      <c r="K9" s="27">
        <v>4971.83</v>
      </c>
      <c r="L9" s="27">
        <v>4971.83</v>
      </c>
      <c r="M9" s="27">
        <v>4971.83</v>
      </c>
      <c r="N9" s="27">
        <v>4971.83</v>
      </c>
    </row>
    <row r="10" spans="1:14" x14ac:dyDescent="0.2">
      <c r="A10" s="25">
        <v>3</v>
      </c>
      <c r="B10" s="25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12</v>
      </c>
      <c r="F10" s="24" t="s">
        <v>49</v>
      </c>
      <c r="G10" s="26" t="s">
        <v>50</v>
      </c>
      <c r="H10" s="27">
        <v>59700</v>
      </c>
      <c r="I10" s="27">
        <v>-10000</v>
      </c>
      <c r="J10" s="27">
        <v>49700</v>
      </c>
      <c r="K10" s="27">
        <v>24236.44</v>
      </c>
      <c r="L10" s="27">
        <v>24236.44</v>
      </c>
      <c r="M10" s="27">
        <v>15294.19</v>
      </c>
      <c r="N10" s="27">
        <v>15294.19</v>
      </c>
    </row>
    <row r="11" spans="1:14" x14ac:dyDescent="0.2">
      <c r="A11" s="25">
        <v>3</v>
      </c>
      <c r="B11" s="25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12</v>
      </c>
      <c r="F11" s="24" t="s">
        <v>53</v>
      </c>
      <c r="G11" s="26" t="s">
        <v>54</v>
      </c>
      <c r="H11" s="27">
        <v>29100</v>
      </c>
      <c r="I11" s="27">
        <v>0</v>
      </c>
      <c r="J11" s="27">
        <v>29100</v>
      </c>
      <c r="K11" s="27">
        <v>29100</v>
      </c>
      <c r="L11" s="27">
        <v>29100</v>
      </c>
      <c r="M11" s="27">
        <v>18182.29</v>
      </c>
      <c r="N11" s="27">
        <v>18182.29</v>
      </c>
    </row>
    <row r="12" spans="1:14" x14ac:dyDescent="0.2">
      <c r="A12" s="25">
        <v>3</v>
      </c>
      <c r="B12" s="25">
        <v>3401</v>
      </c>
      <c r="C12" s="2" t="str">
        <f>VLOOKUP(B12,Hoja2!B:C,2,FALSE)</f>
        <v>ADMINISTRACIÓN GENERAL DE DEPORTES</v>
      </c>
      <c r="D12" s="3" t="str">
        <f t="shared" si="0"/>
        <v>2</v>
      </c>
      <c r="E12" s="3" t="str">
        <f t="shared" si="1"/>
        <v>22</v>
      </c>
      <c r="F12" s="24" t="s">
        <v>99</v>
      </c>
      <c r="G12" s="26" t="s">
        <v>100</v>
      </c>
      <c r="H12" s="27">
        <v>13000</v>
      </c>
      <c r="I12" s="27">
        <v>15000</v>
      </c>
      <c r="J12" s="27">
        <v>28000</v>
      </c>
      <c r="K12" s="27">
        <v>28698.22</v>
      </c>
      <c r="L12" s="27">
        <v>28698.22</v>
      </c>
      <c r="M12" s="27">
        <v>19180.580000000002</v>
      </c>
      <c r="N12" s="27">
        <v>19180.580000000002</v>
      </c>
    </row>
    <row r="13" spans="1:14" x14ac:dyDescent="0.2">
      <c r="A13" s="25">
        <v>3</v>
      </c>
      <c r="B13" s="25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4" t="s">
        <v>71</v>
      </c>
      <c r="G13" s="26" t="s">
        <v>72</v>
      </c>
      <c r="H13" s="27">
        <v>2500</v>
      </c>
      <c r="I13" s="27">
        <v>0</v>
      </c>
      <c r="J13" s="27">
        <v>2500</v>
      </c>
      <c r="K13" s="27">
        <v>55.11</v>
      </c>
      <c r="L13" s="27">
        <v>55.11</v>
      </c>
      <c r="M13" s="27">
        <v>55.11</v>
      </c>
      <c r="N13" s="27">
        <v>55.11</v>
      </c>
    </row>
    <row r="14" spans="1:14" x14ac:dyDescent="0.2">
      <c r="A14" s="25">
        <v>3</v>
      </c>
      <c r="B14" s="25">
        <v>3401</v>
      </c>
      <c r="C14" s="2" t="str">
        <f>VLOOKUP(B14,Hoja2!B:C,2,FALSE)</f>
        <v>ADMINISTRACIÓN GENERAL DE DEPORTES</v>
      </c>
      <c r="D14" s="3" t="str">
        <f t="shared" si="0"/>
        <v>2</v>
      </c>
      <c r="E14" s="3" t="str">
        <f t="shared" si="1"/>
        <v>21</v>
      </c>
      <c r="F14" s="24" t="s">
        <v>85</v>
      </c>
      <c r="G14" s="26" t="s">
        <v>86</v>
      </c>
      <c r="H14" s="27">
        <v>61850</v>
      </c>
      <c r="I14" s="27">
        <v>0</v>
      </c>
      <c r="J14" s="27">
        <v>61850</v>
      </c>
      <c r="K14" s="27">
        <v>59701</v>
      </c>
      <c r="L14" s="27">
        <v>59701</v>
      </c>
      <c r="M14" s="27">
        <v>49433.62</v>
      </c>
      <c r="N14" s="27">
        <v>46528.2</v>
      </c>
    </row>
    <row r="15" spans="1:14" x14ac:dyDescent="0.2">
      <c r="A15" s="25">
        <v>3</v>
      </c>
      <c r="B15" s="25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13</v>
      </c>
      <c r="F15" s="24" t="s">
        <v>65</v>
      </c>
      <c r="G15" s="26" t="s">
        <v>66</v>
      </c>
      <c r="H15" s="27">
        <v>1000</v>
      </c>
      <c r="I15" s="27">
        <v>0</v>
      </c>
      <c r="J15" s="27">
        <v>1000</v>
      </c>
      <c r="K15" s="27">
        <v>0</v>
      </c>
      <c r="L15" s="27">
        <v>0</v>
      </c>
      <c r="M15" s="27">
        <v>0</v>
      </c>
      <c r="N15" s="27">
        <v>0</v>
      </c>
    </row>
    <row r="16" spans="1:14" x14ac:dyDescent="0.2">
      <c r="A16" s="25">
        <v>3</v>
      </c>
      <c r="B16" s="25">
        <v>3401</v>
      </c>
      <c r="C16" s="2" t="str">
        <f>VLOOKUP(B16,Hoja2!B:C,2,FALSE)</f>
        <v>ADMINISTRACIÓN GENERAL DE DEPORTES</v>
      </c>
      <c r="D16" s="3" t="str">
        <f t="shared" si="0"/>
        <v>4</v>
      </c>
      <c r="E16" s="3" t="str">
        <f t="shared" si="1"/>
        <v>48</v>
      </c>
      <c r="F16" s="24" t="s">
        <v>105</v>
      </c>
      <c r="G16" s="26" t="s">
        <v>106</v>
      </c>
      <c r="H16" s="27">
        <v>7500</v>
      </c>
      <c r="I16" s="27">
        <v>0</v>
      </c>
      <c r="J16" s="27">
        <v>7500</v>
      </c>
      <c r="K16" s="27">
        <v>7100</v>
      </c>
      <c r="L16" s="27">
        <v>0</v>
      </c>
      <c r="M16" s="27">
        <v>0</v>
      </c>
      <c r="N16" s="27">
        <v>0</v>
      </c>
    </row>
    <row r="17" spans="1:14" x14ac:dyDescent="0.2">
      <c r="A17" s="25">
        <v>3</v>
      </c>
      <c r="B17" s="25">
        <v>3401</v>
      </c>
      <c r="C17" s="2" t="str">
        <f>VLOOKUP(B17,Hoja2!B:C,2,FALSE)</f>
        <v>ADMINISTRACIÓN GENERAL DE DEPORTES</v>
      </c>
      <c r="D17" s="3" t="str">
        <f t="shared" si="0"/>
        <v>2</v>
      </c>
      <c r="E17" s="3" t="str">
        <f t="shared" si="1"/>
        <v>22</v>
      </c>
      <c r="F17" s="24" t="s">
        <v>87</v>
      </c>
      <c r="G17" s="26" t="s">
        <v>88</v>
      </c>
      <c r="H17" s="27">
        <v>8200</v>
      </c>
      <c r="I17" s="27">
        <v>0</v>
      </c>
      <c r="J17" s="27">
        <v>8200</v>
      </c>
      <c r="K17" s="27">
        <v>10828.03</v>
      </c>
      <c r="L17" s="27">
        <v>10828.03</v>
      </c>
      <c r="M17" s="27">
        <v>6818.17</v>
      </c>
      <c r="N17" s="27">
        <v>6818.17</v>
      </c>
    </row>
    <row r="18" spans="1:14" x14ac:dyDescent="0.2">
      <c r="A18" s="25">
        <v>3</v>
      </c>
      <c r="B18" s="25">
        <v>3401</v>
      </c>
      <c r="C18" s="2" t="str">
        <f>VLOOKUP(B18,Hoja2!B:C,2,FALSE)</f>
        <v>ADMINISTRACIÓN GENERAL DE DEPORTES</v>
      </c>
      <c r="D18" s="3" t="str">
        <f t="shared" si="0"/>
        <v>2</v>
      </c>
      <c r="E18" s="3" t="str">
        <f t="shared" si="1"/>
        <v>22</v>
      </c>
      <c r="F18" s="24" t="s">
        <v>91</v>
      </c>
      <c r="G18" s="26" t="s">
        <v>92</v>
      </c>
      <c r="H18" s="27">
        <v>11000</v>
      </c>
      <c r="I18" s="27">
        <v>0</v>
      </c>
      <c r="J18" s="27">
        <v>11000</v>
      </c>
      <c r="K18" s="27">
        <v>7395.26</v>
      </c>
      <c r="L18" s="27">
        <v>7395.26</v>
      </c>
      <c r="M18" s="27">
        <v>6196.13</v>
      </c>
      <c r="N18" s="27">
        <v>6196.13</v>
      </c>
    </row>
    <row r="19" spans="1:14" x14ac:dyDescent="0.2">
      <c r="A19" s="25">
        <v>3</v>
      </c>
      <c r="B19" s="25">
        <v>3401</v>
      </c>
      <c r="C19" s="2" t="str">
        <f>VLOOKUP(B19,Hoja2!B:C,2,FALSE)</f>
        <v>ADMINISTRACIÓN GENERAL DE DEPORTES</v>
      </c>
      <c r="D19" s="3" t="str">
        <f t="shared" si="0"/>
        <v>1</v>
      </c>
      <c r="E19" s="3" t="str">
        <f t="shared" si="1"/>
        <v>12</v>
      </c>
      <c r="F19" s="24" t="s">
        <v>57</v>
      </c>
      <c r="G19" s="26" t="s">
        <v>58</v>
      </c>
      <c r="H19" s="27">
        <v>97600</v>
      </c>
      <c r="I19" s="27">
        <v>-10000</v>
      </c>
      <c r="J19" s="27">
        <v>87600</v>
      </c>
      <c r="K19" s="27">
        <v>65911.78</v>
      </c>
      <c r="L19" s="27">
        <v>65911.78</v>
      </c>
      <c r="M19" s="27">
        <v>36089.370000000003</v>
      </c>
      <c r="N19" s="27">
        <v>36089.370000000003</v>
      </c>
    </row>
    <row r="20" spans="1:14" x14ac:dyDescent="0.2">
      <c r="A20" s="25">
        <v>3</v>
      </c>
      <c r="B20" s="25">
        <v>3401</v>
      </c>
      <c r="C20" s="2" t="str">
        <f>VLOOKUP(B20,Hoja2!B:C,2,FALSE)</f>
        <v>ADMINISTRACIÓN GENERAL DE DEPORTES</v>
      </c>
      <c r="D20" s="3" t="str">
        <f t="shared" si="0"/>
        <v>8</v>
      </c>
      <c r="E20" s="3" t="str">
        <f t="shared" si="1"/>
        <v>83</v>
      </c>
      <c r="F20" s="24" t="s">
        <v>107</v>
      </c>
      <c r="G20" s="26" t="s">
        <v>108</v>
      </c>
      <c r="H20" s="27">
        <v>650</v>
      </c>
      <c r="I20" s="27">
        <v>0</v>
      </c>
      <c r="J20" s="27">
        <v>650</v>
      </c>
      <c r="K20" s="27">
        <v>0</v>
      </c>
      <c r="L20" s="27">
        <v>0</v>
      </c>
      <c r="M20" s="27">
        <v>0</v>
      </c>
      <c r="N20" s="27">
        <v>0</v>
      </c>
    </row>
    <row r="21" spans="1:14" x14ac:dyDescent="0.2">
      <c r="A21" s="25">
        <v>3</v>
      </c>
      <c r="B21" s="25">
        <v>3401</v>
      </c>
      <c r="C21" s="2" t="str">
        <f>VLOOKUP(B21,Hoja2!B:C,2,FALSE)</f>
        <v>ADMINISTRACIÓN GENERAL DE DEPORTES</v>
      </c>
      <c r="D21" s="3" t="str">
        <f t="shared" si="0"/>
        <v>1</v>
      </c>
      <c r="E21" s="3" t="str">
        <f t="shared" si="1"/>
        <v>16</v>
      </c>
      <c r="F21" s="24" t="s">
        <v>73</v>
      </c>
      <c r="G21" s="26" t="s">
        <v>74</v>
      </c>
      <c r="H21" s="27">
        <v>1065000</v>
      </c>
      <c r="I21" s="27">
        <v>0</v>
      </c>
      <c r="J21" s="27">
        <v>1065000</v>
      </c>
      <c r="K21" s="27">
        <v>783975.11</v>
      </c>
      <c r="L21" s="27">
        <v>783975.11</v>
      </c>
      <c r="M21" s="27">
        <v>783975.11</v>
      </c>
      <c r="N21" s="27">
        <v>783975.11</v>
      </c>
    </row>
    <row r="22" spans="1:14" x14ac:dyDescent="0.2">
      <c r="A22" s="25">
        <v>3</v>
      </c>
      <c r="B22" s="25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4" t="s">
        <v>103</v>
      </c>
      <c r="G22" s="26" t="s">
        <v>104</v>
      </c>
      <c r="H22" s="27">
        <v>21900</v>
      </c>
      <c r="I22" s="27">
        <v>15000</v>
      </c>
      <c r="J22" s="27">
        <v>36900</v>
      </c>
      <c r="K22" s="27">
        <v>33929.74</v>
      </c>
      <c r="L22" s="27">
        <v>33929.74</v>
      </c>
      <c r="M22" s="27">
        <v>25855.82</v>
      </c>
      <c r="N22" s="27">
        <v>21895.26</v>
      </c>
    </row>
    <row r="23" spans="1:14" x14ac:dyDescent="0.2">
      <c r="A23" s="25">
        <v>3</v>
      </c>
      <c r="B23" s="25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4" t="s">
        <v>160</v>
      </c>
      <c r="G23" s="26" t="s">
        <v>161</v>
      </c>
      <c r="H23" s="27">
        <v>0</v>
      </c>
      <c r="I23" s="27">
        <v>0</v>
      </c>
      <c r="J23" s="27">
        <v>0</v>
      </c>
      <c r="K23" s="27">
        <v>1815</v>
      </c>
      <c r="L23" s="27">
        <v>1815</v>
      </c>
      <c r="M23" s="27">
        <v>1815</v>
      </c>
      <c r="N23" s="27">
        <v>0</v>
      </c>
    </row>
    <row r="24" spans="1:14" x14ac:dyDescent="0.2">
      <c r="A24" s="25">
        <v>3</v>
      </c>
      <c r="B24" s="25">
        <v>3401</v>
      </c>
      <c r="C24" s="2" t="str">
        <f>VLOOKUP(B24,Hoja2!B:C,2,FALSE)</f>
        <v>ADMINISTRACIÓN GENERAL DE DEPORTES</v>
      </c>
      <c r="D24" s="3" t="str">
        <f t="shared" si="0"/>
        <v>1</v>
      </c>
      <c r="E24" s="3" t="str">
        <f t="shared" si="1"/>
        <v>15</v>
      </c>
      <c r="F24" s="24" t="s">
        <v>69</v>
      </c>
      <c r="G24" s="26" t="s">
        <v>70</v>
      </c>
      <c r="H24" s="27">
        <v>3500</v>
      </c>
      <c r="I24" s="27">
        <v>0</v>
      </c>
      <c r="J24" s="27">
        <v>3500</v>
      </c>
      <c r="K24" s="27">
        <v>3356.88</v>
      </c>
      <c r="L24" s="27">
        <v>3356.88</v>
      </c>
      <c r="M24" s="27">
        <v>3225.63</v>
      </c>
      <c r="N24" s="27">
        <v>3225.63</v>
      </c>
    </row>
    <row r="25" spans="1:14" x14ac:dyDescent="0.2">
      <c r="A25" s="25">
        <v>3</v>
      </c>
      <c r="B25" s="25">
        <v>3401</v>
      </c>
      <c r="C25" s="2" t="str">
        <f>VLOOKUP(B25,Hoja2!B:C,2,FALSE)</f>
        <v>ADMINISTRACIÓN GENERAL DE DEPORTES</v>
      </c>
      <c r="D25" s="3" t="str">
        <f t="shared" si="0"/>
        <v>1</v>
      </c>
      <c r="E25" s="3" t="str">
        <f t="shared" si="1"/>
        <v>16</v>
      </c>
      <c r="F25" s="24" t="s">
        <v>77</v>
      </c>
      <c r="G25" s="26" t="s">
        <v>78</v>
      </c>
      <c r="H25" s="27">
        <v>29000</v>
      </c>
      <c r="I25" s="27">
        <v>0</v>
      </c>
      <c r="J25" s="27">
        <v>29000</v>
      </c>
      <c r="K25" s="27">
        <v>23579.02</v>
      </c>
      <c r="L25" s="27">
        <v>23579.02</v>
      </c>
      <c r="M25" s="27">
        <v>23579.02</v>
      </c>
      <c r="N25" s="27">
        <v>23579.02</v>
      </c>
    </row>
    <row r="26" spans="1:14" x14ac:dyDescent="0.2">
      <c r="A26" s="25">
        <v>3</v>
      </c>
      <c r="B26" s="25">
        <v>3401</v>
      </c>
      <c r="C26" s="2" t="str">
        <f>VLOOKUP(B26,Hoja2!B:C,2,FALSE)</f>
        <v>ADMINISTRACIÓN GENERAL DE DEPORTES</v>
      </c>
      <c r="D26" s="3" t="str">
        <f t="shared" si="0"/>
        <v>1</v>
      </c>
      <c r="E26" s="3" t="str">
        <f t="shared" si="1"/>
        <v>13</v>
      </c>
      <c r="F26" s="24" t="s">
        <v>67</v>
      </c>
      <c r="G26" s="26" t="s">
        <v>68</v>
      </c>
      <c r="H26" s="27">
        <v>32000</v>
      </c>
      <c r="I26" s="27">
        <v>0</v>
      </c>
      <c r="J26" s="27">
        <v>32000</v>
      </c>
      <c r="K26" s="27">
        <v>32000</v>
      </c>
      <c r="L26" s="27">
        <v>32000</v>
      </c>
      <c r="M26" s="27">
        <v>31636.57</v>
      </c>
      <c r="N26" s="27">
        <v>31636.57</v>
      </c>
    </row>
    <row r="27" spans="1:14" x14ac:dyDescent="0.2">
      <c r="A27" s="25">
        <v>3</v>
      </c>
      <c r="B27" s="25">
        <v>3401</v>
      </c>
      <c r="C27" s="2" t="str">
        <f>VLOOKUP(B27,Hoja2!B:C,2,FALSE)</f>
        <v>ADMINISTRACIÓN GENERAL DE DEPORTES</v>
      </c>
      <c r="D27" s="3" t="str">
        <f t="shared" si="0"/>
        <v>1</v>
      </c>
      <c r="E27" s="3" t="str">
        <f t="shared" si="1"/>
        <v>16</v>
      </c>
      <c r="F27" s="24" t="s">
        <v>75</v>
      </c>
      <c r="G27" s="26" t="s">
        <v>76</v>
      </c>
      <c r="H27" s="27">
        <v>13000</v>
      </c>
      <c r="I27" s="27">
        <v>0</v>
      </c>
      <c r="J27" s="27">
        <v>13000</v>
      </c>
      <c r="K27" s="27">
        <v>0</v>
      </c>
      <c r="L27" s="27">
        <v>0</v>
      </c>
      <c r="M27" s="27">
        <v>0</v>
      </c>
      <c r="N27" s="27">
        <v>0</v>
      </c>
    </row>
    <row r="28" spans="1:14" x14ac:dyDescent="0.2">
      <c r="A28" s="25">
        <v>3</v>
      </c>
      <c r="B28" s="25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4" t="s">
        <v>170</v>
      </c>
      <c r="G28" s="26" t="s">
        <v>171</v>
      </c>
      <c r="H28" s="27">
        <v>0</v>
      </c>
      <c r="I28" s="27">
        <v>0</v>
      </c>
      <c r="J28" s="27">
        <v>0</v>
      </c>
      <c r="K28" s="27">
        <v>2340</v>
      </c>
      <c r="L28" s="27">
        <v>2340</v>
      </c>
      <c r="M28" s="27">
        <v>2340</v>
      </c>
      <c r="N28" s="27">
        <v>2340</v>
      </c>
    </row>
    <row r="29" spans="1:14" x14ac:dyDescent="0.2">
      <c r="A29" s="25">
        <v>3</v>
      </c>
      <c r="B29" s="25">
        <v>3401</v>
      </c>
      <c r="C29" s="2" t="str">
        <f>VLOOKUP(B29,Hoja2!B:C,2,FALSE)</f>
        <v>ADMINISTRACIÓN GENERAL DE DEPORTES</v>
      </c>
      <c r="D29" s="3" t="str">
        <f t="shared" si="0"/>
        <v>8</v>
      </c>
      <c r="E29" s="3" t="str">
        <f t="shared" si="1"/>
        <v>83</v>
      </c>
      <c r="F29" s="24" t="s">
        <v>109</v>
      </c>
      <c r="G29" s="26" t="s">
        <v>110</v>
      </c>
      <c r="H29" s="27">
        <v>14000</v>
      </c>
      <c r="I29" s="27">
        <v>0</v>
      </c>
      <c r="J29" s="27">
        <v>14000</v>
      </c>
      <c r="K29" s="27">
        <v>0</v>
      </c>
      <c r="L29" s="27">
        <v>0</v>
      </c>
      <c r="M29" s="27">
        <v>0</v>
      </c>
      <c r="N29" s="27">
        <v>0</v>
      </c>
    </row>
    <row r="30" spans="1:14" x14ac:dyDescent="0.2">
      <c r="A30" s="25">
        <v>3</v>
      </c>
      <c r="B30" s="25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4" t="s">
        <v>93</v>
      </c>
      <c r="G30" s="26" t="s">
        <v>94</v>
      </c>
      <c r="H30" s="27">
        <v>16500</v>
      </c>
      <c r="I30" s="27">
        <v>0</v>
      </c>
      <c r="J30" s="27">
        <v>16500</v>
      </c>
      <c r="K30" s="27">
        <v>6309.66</v>
      </c>
      <c r="L30" s="27">
        <v>6309.66</v>
      </c>
      <c r="M30" s="27">
        <v>6272.51</v>
      </c>
      <c r="N30" s="27">
        <v>6272.51</v>
      </c>
    </row>
    <row r="31" spans="1:14" x14ac:dyDescent="0.2">
      <c r="A31" s="25">
        <v>3</v>
      </c>
      <c r="B31" s="25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4" t="s">
        <v>95</v>
      </c>
      <c r="G31" s="26" t="s">
        <v>96</v>
      </c>
      <c r="H31" s="27">
        <v>110000</v>
      </c>
      <c r="I31" s="27">
        <v>320.33</v>
      </c>
      <c r="J31" s="27">
        <v>110320.33</v>
      </c>
      <c r="K31" s="27">
        <v>110617.79</v>
      </c>
      <c r="L31" s="27">
        <v>110617.79</v>
      </c>
      <c r="M31" s="27">
        <v>109400.19</v>
      </c>
      <c r="N31" s="27">
        <v>109036.86</v>
      </c>
    </row>
    <row r="32" spans="1:14" x14ac:dyDescent="0.2">
      <c r="A32" s="25">
        <v>3</v>
      </c>
      <c r="B32" s="25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20</v>
      </c>
      <c r="F32" s="24" t="s">
        <v>81</v>
      </c>
      <c r="G32" s="26" t="s">
        <v>82</v>
      </c>
      <c r="H32" s="27">
        <v>13500</v>
      </c>
      <c r="I32" s="27">
        <v>0</v>
      </c>
      <c r="J32" s="27">
        <v>13500</v>
      </c>
      <c r="K32" s="27">
        <v>0</v>
      </c>
      <c r="L32" s="27">
        <v>0</v>
      </c>
      <c r="M32" s="27">
        <v>0</v>
      </c>
      <c r="N32" s="27">
        <v>0</v>
      </c>
    </row>
    <row r="33" spans="1:14" x14ac:dyDescent="0.2">
      <c r="A33" s="25">
        <v>3</v>
      </c>
      <c r="B33" s="25">
        <v>3401</v>
      </c>
      <c r="C33" s="2" t="str">
        <f>VLOOKUP(B33,Hoja2!B:C,2,FALSE)</f>
        <v>ADMINISTRACIÓN GENERAL DE DEPORTES</v>
      </c>
      <c r="D33" s="3" t="str">
        <f t="shared" si="0"/>
        <v>1</v>
      </c>
      <c r="E33" s="3" t="str">
        <f t="shared" si="1"/>
        <v>12</v>
      </c>
      <c r="F33" s="24" t="s">
        <v>59</v>
      </c>
      <c r="G33" s="26" t="s">
        <v>60</v>
      </c>
      <c r="H33" s="27">
        <v>232000</v>
      </c>
      <c r="I33" s="27">
        <v>-30000</v>
      </c>
      <c r="J33" s="27">
        <v>202000</v>
      </c>
      <c r="K33" s="27">
        <v>157091.42000000001</v>
      </c>
      <c r="L33" s="27">
        <v>157091.42000000001</v>
      </c>
      <c r="M33" s="27">
        <v>90895.08</v>
      </c>
      <c r="N33" s="27">
        <v>90895.08</v>
      </c>
    </row>
    <row r="34" spans="1:14" x14ac:dyDescent="0.2">
      <c r="A34" s="25">
        <v>3</v>
      </c>
      <c r="B34" s="25">
        <v>3401</v>
      </c>
      <c r="C34" s="2" t="str">
        <f>VLOOKUP(B34,Hoja2!B:C,2,FALSE)</f>
        <v>ADMINISTRACIÓN GENERAL DE DEPORTES</v>
      </c>
      <c r="D34" s="3" t="str">
        <f t="shared" si="0"/>
        <v>1</v>
      </c>
      <c r="E34" s="3" t="str">
        <f t="shared" si="1"/>
        <v>12</v>
      </c>
      <c r="F34" s="24" t="s">
        <v>51</v>
      </c>
      <c r="G34" s="26" t="s">
        <v>52</v>
      </c>
      <c r="H34" s="27">
        <v>68600</v>
      </c>
      <c r="I34" s="27">
        <v>-10000</v>
      </c>
      <c r="J34" s="27">
        <v>58600</v>
      </c>
      <c r="K34" s="27">
        <v>46379.040000000001</v>
      </c>
      <c r="L34" s="27">
        <v>46379.040000000001</v>
      </c>
      <c r="M34" s="27">
        <v>19533.23</v>
      </c>
      <c r="N34" s="27">
        <v>19533.23</v>
      </c>
    </row>
    <row r="35" spans="1:14" x14ac:dyDescent="0.2">
      <c r="A35" s="25">
        <v>3</v>
      </c>
      <c r="B35" s="25">
        <v>3401</v>
      </c>
      <c r="C35" s="2" t="str">
        <f>VLOOKUP(B35,Hoja2!B:C,2,FALSE)</f>
        <v>ADMINISTRACIÓN GENERAL DE DEPORTES</v>
      </c>
      <c r="D35" s="3" t="str">
        <f t="shared" si="0"/>
        <v>1</v>
      </c>
      <c r="E35" s="3" t="str">
        <f t="shared" si="1"/>
        <v>12</v>
      </c>
      <c r="F35" s="24" t="s">
        <v>61</v>
      </c>
      <c r="G35" s="26" t="s">
        <v>62</v>
      </c>
      <c r="H35" s="27">
        <v>7100</v>
      </c>
      <c r="I35" s="27">
        <v>0</v>
      </c>
      <c r="J35" s="27">
        <v>7100</v>
      </c>
      <c r="K35" s="27">
        <v>7178.87</v>
      </c>
      <c r="L35" s="27">
        <v>7178.87</v>
      </c>
      <c r="M35" s="27">
        <v>5082.62</v>
      </c>
      <c r="N35" s="27">
        <v>5082.62</v>
      </c>
    </row>
    <row r="36" spans="1:14" x14ac:dyDescent="0.2">
      <c r="A36" s="25">
        <v>3</v>
      </c>
      <c r="B36" s="25">
        <v>3401</v>
      </c>
      <c r="C36" s="2" t="str">
        <f>VLOOKUP(B36,Hoja2!B:C,2,FALSE)</f>
        <v>ADMINISTRACIÓN GENERAL DE DEPORTES</v>
      </c>
      <c r="D36" s="3" t="str">
        <f t="shared" si="0"/>
        <v>1</v>
      </c>
      <c r="E36" s="3" t="str">
        <f t="shared" si="1"/>
        <v>13</v>
      </c>
      <c r="F36" s="24" t="s">
        <v>63</v>
      </c>
      <c r="G36" s="26" t="s">
        <v>64</v>
      </c>
      <c r="H36" s="27">
        <v>107200</v>
      </c>
      <c r="I36" s="27">
        <v>20000</v>
      </c>
      <c r="J36" s="27">
        <v>127200</v>
      </c>
      <c r="K36" s="27">
        <v>107200</v>
      </c>
      <c r="L36" s="27">
        <v>107200</v>
      </c>
      <c r="M36" s="27">
        <v>75367.28</v>
      </c>
      <c r="N36" s="27">
        <v>75367.28</v>
      </c>
    </row>
    <row r="37" spans="1:14" x14ac:dyDescent="0.2">
      <c r="A37" s="25">
        <v>3</v>
      </c>
      <c r="B37" s="25">
        <v>3412</v>
      </c>
      <c r="C37" s="2" t="str">
        <f>VLOOKUP(B37,Hoja2!B:C,2,FALSE)</f>
        <v>EVENTOS Y ASOCIACIONISMO DEPORTIVO</v>
      </c>
      <c r="D37" s="3" t="str">
        <f t="shared" si="0"/>
        <v>1</v>
      </c>
      <c r="E37" s="3" t="str">
        <f t="shared" si="1"/>
        <v>12</v>
      </c>
      <c r="F37" s="24" t="s">
        <v>55</v>
      </c>
      <c r="G37" s="26" t="s">
        <v>56</v>
      </c>
      <c r="H37" s="27">
        <v>7300</v>
      </c>
      <c r="I37" s="27">
        <v>0</v>
      </c>
      <c r="J37" s="27">
        <v>7300</v>
      </c>
      <c r="K37" s="27">
        <v>7289.64</v>
      </c>
      <c r="L37" s="27">
        <v>7289.64</v>
      </c>
      <c r="M37" s="27">
        <v>5394.89</v>
      </c>
      <c r="N37" s="27">
        <v>5394.89</v>
      </c>
    </row>
    <row r="38" spans="1:14" x14ac:dyDescent="0.2">
      <c r="A38" s="25">
        <v>3</v>
      </c>
      <c r="B38" s="25">
        <v>3412</v>
      </c>
      <c r="C38" s="2" t="str">
        <f>VLOOKUP(B38,Hoja2!B:C,2,FALSE)</f>
        <v>EVENTOS Y ASOCIACIONISMO DEPORTIVO</v>
      </c>
      <c r="D38" s="3" t="str">
        <f t="shared" si="0"/>
        <v>2</v>
      </c>
      <c r="E38" s="3" t="str">
        <f t="shared" si="1"/>
        <v>22</v>
      </c>
      <c r="F38" s="24" t="s">
        <v>93</v>
      </c>
      <c r="G38" s="26" t="s">
        <v>94</v>
      </c>
      <c r="H38" s="27">
        <v>2500</v>
      </c>
      <c r="I38" s="27">
        <v>0</v>
      </c>
      <c r="J38" s="27">
        <v>2500</v>
      </c>
      <c r="K38" s="27">
        <v>419.87</v>
      </c>
      <c r="L38" s="27">
        <v>419.87</v>
      </c>
      <c r="M38" s="27">
        <v>419.87</v>
      </c>
      <c r="N38" s="27">
        <v>419.87</v>
      </c>
    </row>
    <row r="39" spans="1:14" x14ac:dyDescent="0.2">
      <c r="A39" s="25">
        <v>3</v>
      </c>
      <c r="B39" s="25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15</v>
      </c>
      <c r="F39" s="24" t="s">
        <v>69</v>
      </c>
      <c r="G39" s="26" t="s">
        <v>70</v>
      </c>
      <c r="H39" s="27">
        <v>0</v>
      </c>
      <c r="I39" s="27">
        <v>0</v>
      </c>
      <c r="J39" s="27">
        <v>0</v>
      </c>
      <c r="K39" s="27">
        <v>1331.25</v>
      </c>
      <c r="L39" s="27">
        <v>1331.25</v>
      </c>
      <c r="M39" s="27">
        <v>1218.75</v>
      </c>
      <c r="N39" s="27">
        <v>1218.75</v>
      </c>
    </row>
    <row r="40" spans="1:14" x14ac:dyDescent="0.2">
      <c r="A40" s="25">
        <v>3</v>
      </c>
      <c r="B40" s="25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13</v>
      </c>
      <c r="F40" s="24" t="s">
        <v>67</v>
      </c>
      <c r="G40" s="26" t="s">
        <v>68</v>
      </c>
      <c r="H40" s="27">
        <v>70500</v>
      </c>
      <c r="I40" s="27">
        <v>0</v>
      </c>
      <c r="J40" s="27">
        <v>70500</v>
      </c>
      <c r="K40" s="27">
        <v>99293.31</v>
      </c>
      <c r="L40" s="27">
        <v>99293.31</v>
      </c>
      <c r="M40" s="27">
        <v>46203.59</v>
      </c>
      <c r="N40" s="27">
        <v>46203.59</v>
      </c>
    </row>
    <row r="41" spans="1:14" x14ac:dyDescent="0.2">
      <c r="A41" s="25">
        <v>3</v>
      </c>
      <c r="B41" s="25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4" t="s">
        <v>61</v>
      </c>
      <c r="G41" s="26" t="s">
        <v>62</v>
      </c>
      <c r="H41" s="27">
        <v>4000</v>
      </c>
      <c r="I41" s="27">
        <v>0</v>
      </c>
      <c r="J41" s="27">
        <v>4000</v>
      </c>
      <c r="K41" s="27">
        <v>3780.02</v>
      </c>
      <c r="L41" s="27">
        <v>3780.02</v>
      </c>
      <c r="M41" s="27">
        <v>2784.78</v>
      </c>
      <c r="N41" s="27">
        <v>2784.78</v>
      </c>
    </row>
    <row r="42" spans="1:14" x14ac:dyDescent="0.2">
      <c r="A42" s="25">
        <v>3</v>
      </c>
      <c r="B42" s="25">
        <v>3412</v>
      </c>
      <c r="C42" s="2" t="str">
        <f>VLOOKUP(B42,Hoja2!B:C,2,FALSE)</f>
        <v>EVENTOS Y ASOCIACIONISMO DEPORTIVO</v>
      </c>
      <c r="D42" s="3" t="str">
        <f t="shared" si="0"/>
        <v>2</v>
      </c>
      <c r="E42" s="3" t="str">
        <f t="shared" si="1"/>
        <v>22</v>
      </c>
      <c r="F42" s="24" t="s">
        <v>99</v>
      </c>
      <c r="G42" s="26" t="s">
        <v>100</v>
      </c>
      <c r="H42" s="27">
        <v>5500</v>
      </c>
      <c r="I42" s="27">
        <v>0</v>
      </c>
      <c r="J42" s="27">
        <v>5500</v>
      </c>
      <c r="K42" s="27">
        <v>12085</v>
      </c>
      <c r="L42" s="27">
        <v>12085</v>
      </c>
      <c r="M42" s="27">
        <v>8462</v>
      </c>
      <c r="N42" s="27">
        <v>5800</v>
      </c>
    </row>
    <row r="43" spans="1:14" x14ac:dyDescent="0.2">
      <c r="A43" s="25">
        <v>3</v>
      </c>
      <c r="B43" s="25">
        <v>3412</v>
      </c>
      <c r="C43" s="2" t="str">
        <f>VLOOKUP(B43,Hoja2!B:C,2,FALSE)</f>
        <v>EVENTOS Y ASOCIACIONISMO DEPORTIVO</v>
      </c>
      <c r="D43" s="3" t="str">
        <f t="shared" si="0"/>
        <v>2</v>
      </c>
      <c r="E43" s="3" t="str">
        <f t="shared" si="1"/>
        <v>22</v>
      </c>
      <c r="F43" s="24" t="s">
        <v>115</v>
      </c>
      <c r="G43" s="26" t="s">
        <v>116</v>
      </c>
      <c r="H43" s="27">
        <v>5000</v>
      </c>
      <c r="I43" s="27">
        <v>0</v>
      </c>
      <c r="J43" s="27">
        <v>5000</v>
      </c>
      <c r="K43" s="27">
        <v>5103.22</v>
      </c>
      <c r="L43" s="27">
        <v>5103.22</v>
      </c>
      <c r="M43" s="27">
        <v>5103.22</v>
      </c>
      <c r="N43" s="27">
        <v>5103.22</v>
      </c>
    </row>
    <row r="44" spans="1:14" x14ac:dyDescent="0.2">
      <c r="A44" s="25">
        <v>3</v>
      </c>
      <c r="B44" s="25">
        <v>3412</v>
      </c>
      <c r="C44" s="2" t="str">
        <f>VLOOKUP(B44,Hoja2!B:C,2,FALSE)</f>
        <v>EVENTOS Y ASOCIACIONISMO DEPORTIVO</v>
      </c>
      <c r="D44" s="3" t="str">
        <f t="shared" si="0"/>
        <v>4</v>
      </c>
      <c r="E44" s="3" t="str">
        <f t="shared" si="1"/>
        <v>48</v>
      </c>
      <c r="F44" s="24" t="s">
        <v>121</v>
      </c>
      <c r="G44" s="26" t="s">
        <v>120</v>
      </c>
      <c r="H44" s="27">
        <v>247000</v>
      </c>
      <c r="I44" s="27">
        <v>0</v>
      </c>
      <c r="J44" s="27">
        <v>247000</v>
      </c>
      <c r="K44" s="27">
        <v>247000</v>
      </c>
      <c r="L44" s="27">
        <v>247000</v>
      </c>
      <c r="M44" s="27">
        <v>151950</v>
      </c>
      <c r="N44" s="27">
        <v>132050</v>
      </c>
    </row>
    <row r="45" spans="1:14" x14ac:dyDescent="0.2">
      <c r="A45" s="25">
        <v>3</v>
      </c>
      <c r="B45" s="25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24" t="s">
        <v>65</v>
      </c>
      <c r="G45" s="26" t="s">
        <v>66</v>
      </c>
      <c r="H45" s="27">
        <v>0</v>
      </c>
      <c r="I45" s="27">
        <v>0</v>
      </c>
      <c r="J45" s="27">
        <v>0</v>
      </c>
      <c r="K45" s="27">
        <v>565.85</v>
      </c>
      <c r="L45" s="27">
        <v>565.85</v>
      </c>
      <c r="M45" s="27">
        <v>565.85</v>
      </c>
      <c r="N45" s="27">
        <v>565.85</v>
      </c>
    </row>
    <row r="46" spans="1:14" x14ac:dyDescent="0.2">
      <c r="A46" s="25">
        <v>3</v>
      </c>
      <c r="B46" s="25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12</v>
      </c>
      <c r="F46" s="24" t="s">
        <v>47</v>
      </c>
      <c r="G46" s="26" t="s">
        <v>48</v>
      </c>
      <c r="H46" s="27">
        <v>17600</v>
      </c>
      <c r="I46" s="27">
        <v>0</v>
      </c>
      <c r="J46" s="27">
        <v>17600</v>
      </c>
      <c r="K46" s="27">
        <v>17216.080000000002</v>
      </c>
      <c r="L46" s="27">
        <v>17216.080000000002</v>
      </c>
      <c r="M46" s="27">
        <v>12389.79</v>
      </c>
      <c r="N46" s="27">
        <v>12389.79</v>
      </c>
    </row>
    <row r="47" spans="1:14" x14ac:dyDescent="0.2">
      <c r="A47" s="25">
        <v>3</v>
      </c>
      <c r="B47" s="25">
        <v>3412</v>
      </c>
      <c r="C47" s="2" t="str">
        <f>VLOOKUP(B47,Hoja2!B:C,2,FALSE)</f>
        <v>EVENTOS Y ASOCIACIONISMO DEPORTIVO</v>
      </c>
      <c r="D47" s="3" t="str">
        <f t="shared" si="0"/>
        <v>1</v>
      </c>
      <c r="E47" s="3" t="str">
        <f t="shared" si="1"/>
        <v>12</v>
      </c>
      <c r="F47" s="24" t="s">
        <v>57</v>
      </c>
      <c r="G47" s="26" t="s">
        <v>58</v>
      </c>
      <c r="H47" s="27">
        <v>10000</v>
      </c>
      <c r="I47" s="27">
        <v>0</v>
      </c>
      <c r="J47" s="27">
        <v>10000</v>
      </c>
      <c r="K47" s="27">
        <v>9572.5</v>
      </c>
      <c r="L47" s="27">
        <v>9572.5</v>
      </c>
      <c r="M47" s="27">
        <v>6771.5</v>
      </c>
      <c r="N47" s="27">
        <v>6771.5</v>
      </c>
    </row>
    <row r="48" spans="1:14" x14ac:dyDescent="0.2">
      <c r="A48" s="25">
        <v>3</v>
      </c>
      <c r="B48" s="25">
        <v>3412</v>
      </c>
      <c r="C48" s="2" t="str">
        <f>VLOOKUP(B48,Hoja2!B:C,2,FALSE)</f>
        <v>EVENTOS Y ASOCIACIONISMO DEPORTIVO</v>
      </c>
      <c r="D48" s="3" t="str">
        <f t="shared" si="0"/>
        <v>1</v>
      </c>
      <c r="E48" s="3" t="str">
        <f t="shared" si="1"/>
        <v>13</v>
      </c>
      <c r="F48" s="24" t="s">
        <v>63</v>
      </c>
      <c r="G48" s="26" t="s">
        <v>64</v>
      </c>
      <c r="H48" s="27">
        <v>67000</v>
      </c>
      <c r="I48" s="27">
        <v>0</v>
      </c>
      <c r="J48" s="27">
        <v>67000</v>
      </c>
      <c r="K48" s="27">
        <v>87128.91</v>
      </c>
      <c r="L48" s="27">
        <v>87128.91</v>
      </c>
      <c r="M48" s="27">
        <v>40809.519999999997</v>
      </c>
      <c r="N48" s="27">
        <v>40809.519999999997</v>
      </c>
    </row>
    <row r="49" spans="1:14" x14ac:dyDescent="0.2">
      <c r="A49" s="25">
        <v>3</v>
      </c>
      <c r="B49" s="25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4" t="s">
        <v>103</v>
      </c>
      <c r="G49" s="26" t="s">
        <v>104</v>
      </c>
      <c r="H49" s="27">
        <v>38500</v>
      </c>
      <c r="I49" s="27">
        <v>0</v>
      </c>
      <c r="J49" s="27">
        <v>38500</v>
      </c>
      <c r="K49" s="27">
        <v>43748.9</v>
      </c>
      <c r="L49" s="27">
        <v>43748.9</v>
      </c>
      <c r="M49" s="27">
        <v>35053.599999999999</v>
      </c>
      <c r="N49" s="27">
        <v>22263.9</v>
      </c>
    </row>
    <row r="50" spans="1:14" x14ac:dyDescent="0.2">
      <c r="A50" s="25">
        <v>3</v>
      </c>
      <c r="B50" s="25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4" t="s">
        <v>113</v>
      </c>
      <c r="G50" s="26" t="s">
        <v>114</v>
      </c>
      <c r="H50" s="27">
        <v>800</v>
      </c>
      <c r="I50" s="27">
        <v>0</v>
      </c>
      <c r="J50" s="27">
        <v>800</v>
      </c>
      <c r="K50" s="27">
        <v>319</v>
      </c>
      <c r="L50" s="27">
        <v>319</v>
      </c>
      <c r="M50" s="27">
        <v>0</v>
      </c>
      <c r="N50" s="27">
        <v>0</v>
      </c>
    </row>
    <row r="51" spans="1:14" x14ac:dyDescent="0.2">
      <c r="A51" s="25">
        <v>3</v>
      </c>
      <c r="B51" s="25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4" t="s">
        <v>117</v>
      </c>
      <c r="G51" s="26" t="s">
        <v>118</v>
      </c>
      <c r="H51" s="27">
        <v>1850</v>
      </c>
      <c r="I51" s="27">
        <v>0</v>
      </c>
      <c r="J51" s="27">
        <v>1850</v>
      </c>
      <c r="K51" s="27">
        <v>1185.8</v>
      </c>
      <c r="L51" s="27">
        <v>1185.8</v>
      </c>
      <c r="M51" s="27">
        <v>1185.8</v>
      </c>
      <c r="N51" s="27">
        <v>1185.8</v>
      </c>
    </row>
    <row r="52" spans="1:14" x14ac:dyDescent="0.2">
      <c r="A52" s="25">
        <v>3</v>
      </c>
      <c r="B52" s="25">
        <v>3412</v>
      </c>
      <c r="C52" s="2" t="str">
        <f>VLOOKUP(B52,Hoja2!B:C,2,FALSE)</f>
        <v>EVENTOS Y ASOCIACIONISMO DEPORTIVO</v>
      </c>
      <c r="D52" s="3" t="str">
        <f t="shared" si="0"/>
        <v>4</v>
      </c>
      <c r="E52" s="3" t="str">
        <f t="shared" si="1"/>
        <v>48</v>
      </c>
      <c r="F52" s="24" t="s">
        <v>119</v>
      </c>
      <c r="G52" s="26" t="s">
        <v>120</v>
      </c>
      <c r="H52" s="27">
        <v>300000</v>
      </c>
      <c r="I52" s="27">
        <v>60000</v>
      </c>
      <c r="J52" s="27">
        <v>360000</v>
      </c>
      <c r="K52" s="27">
        <v>300000</v>
      </c>
      <c r="L52" s="27">
        <v>296150</v>
      </c>
      <c r="M52" s="27">
        <v>254625</v>
      </c>
      <c r="N52" s="27">
        <v>224450</v>
      </c>
    </row>
    <row r="53" spans="1:14" x14ac:dyDescent="0.2">
      <c r="A53" s="25">
        <v>3</v>
      </c>
      <c r="B53" s="25">
        <v>3412</v>
      </c>
      <c r="C53" s="2" t="str">
        <f>VLOOKUP(B53,Hoja2!B:C,2,FALSE)</f>
        <v>EVENTOS Y ASOCIACIONISMO DEPORTIVO</v>
      </c>
      <c r="D53" s="3" t="str">
        <f t="shared" si="0"/>
        <v>1</v>
      </c>
      <c r="E53" s="3" t="str">
        <f t="shared" si="1"/>
        <v>12</v>
      </c>
      <c r="F53" s="24" t="s">
        <v>59</v>
      </c>
      <c r="G53" s="26" t="s">
        <v>60</v>
      </c>
      <c r="H53" s="27">
        <v>28600</v>
      </c>
      <c r="I53" s="27">
        <v>0</v>
      </c>
      <c r="J53" s="27">
        <v>28600</v>
      </c>
      <c r="K53" s="27">
        <v>26921.86</v>
      </c>
      <c r="L53" s="27">
        <v>26921.86</v>
      </c>
      <c r="M53" s="27">
        <v>19044.099999999999</v>
      </c>
      <c r="N53" s="27">
        <v>19044.099999999999</v>
      </c>
    </row>
    <row r="54" spans="1:14" x14ac:dyDescent="0.2">
      <c r="A54" s="25">
        <v>3</v>
      </c>
      <c r="B54" s="25">
        <v>3413</v>
      </c>
      <c r="C54" s="2" t="str">
        <f>VLOOKUP(B54,Hoja2!B:C,2,FALSE)</f>
        <v>ACTIVIDADES DEPORTIVAS</v>
      </c>
      <c r="D54" s="3" t="str">
        <f t="shared" si="0"/>
        <v>1</v>
      </c>
      <c r="E54" s="3" t="str">
        <f t="shared" si="1"/>
        <v>12</v>
      </c>
      <c r="F54" s="24" t="s">
        <v>55</v>
      </c>
      <c r="G54" s="26" t="s">
        <v>56</v>
      </c>
      <c r="H54" s="27">
        <v>16200</v>
      </c>
      <c r="I54" s="27">
        <v>0</v>
      </c>
      <c r="J54" s="27">
        <v>16200</v>
      </c>
      <c r="K54" s="27">
        <v>16004.76</v>
      </c>
      <c r="L54" s="27">
        <v>16004.76</v>
      </c>
      <c r="M54" s="27">
        <v>11694.76</v>
      </c>
      <c r="N54" s="27">
        <v>11694.76</v>
      </c>
    </row>
    <row r="55" spans="1:14" x14ac:dyDescent="0.2">
      <c r="A55" s="25">
        <v>3</v>
      </c>
      <c r="B55" s="25">
        <v>3413</v>
      </c>
      <c r="C55" s="2" t="str">
        <f>VLOOKUP(B55,Hoja2!B:C,2,FALSE)</f>
        <v>ACTIVIDADES DEPORTIVAS</v>
      </c>
      <c r="D55" s="3" t="str">
        <f t="shared" si="0"/>
        <v>2</v>
      </c>
      <c r="E55" s="3" t="str">
        <f t="shared" si="1"/>
        <v>22</v>
      </c>
      <c r="F55" s="24" t="s">
        <v>103</v>
      </c>
      <c r="G55" s="26" t="s">
        <v>104</v>
      </c>
      <c r="H55" s="27">
        <v>2046500</v>
      </c>
      <c r="I55" s="27">
        <v>162000</v>
      </c>
      <c r="J55" s="27">
        <v>2208500</v>
      </c>
      <c r="K55" s="27">
        <v>1926484.99</v>
      </c>
      <c r="L55" s="27">
        <v>1925928.19</v>
      </c>
      <c r="M55" s="27">
        <v>1344898.56</v>
      </c>
      <c r="N55" s="27">
        <v>1068350.52</v>
      </c>
    </row>
    <row r="56" spans="1:14" x14ac:dyDescent="0.2">
      <c r="A56" s="25">
        <v>3</v>
      </c>
      <c r="B56" s="25">
        <v>3413</v>
      </c>
      <c r="C56" s="2" t="str">
        <f>VLOOKUP(B56,Hoja2!B:C,2,FALSE)</f>
        <v>ACTIVIDADES DEPORTIVAS</v>
      </c>
      <c r="D56" s="3" t="str">
        <f t="shared" si="0"/>
        <v>2</v>
      </c>
      <c r="E56" s="3" t="str">
        <f t="shared" si="1"/>
        <v>22</v>
      </c>
      <c r="F56" s="24" t="s">
        <v>93</v>
      </c>
      <c r="G56" s="26" t="s">
        <v>94</v>
      </c>
      <c r="H56" s="27">
        <v>22600</v>
      </c>
      <c r="I56" s="27">
        <v>0</v>
      </c>
      <c r="J56" s="27">
        <v>22600</v>
      </c>
      <c r="K56" s="27">
        <v>17705.490000000002</v>
      </c>
      <c r="L56" s="27">
        <v>17705.490000000002</v>
      </c>
      <c r="M56" s="27">
        <v>10689.3</v>
      </c>
      <c r="N56" s="27">
        <v>3174.17</v>
      </c>
    </row>
    <row r="57" spans="1:14" x14ac:dyDescent="0.2">
      <c r="A57" s="25">
        <v>3</v>
      </c>
      <c r="B57" s="25">
        <v>3413</v>
      </c>
      <c r="C57" s="2" t="str">
        <f>VLOOKUP(B57,Hoja2!B:C,2,FALSE)</f>
        <v>ACTIVIDADES DEPORTIVAS</v>
      </c>
      <c r="D57" s="3" t="str">
        <f t="shared" si="0"/>
        <v>4</v>
      </c>
      <c r="E57" s="3" t="str">
        <f t="shared" si="1"/>
        <v>48</v>
      </c>
      <c r="F57" s="24" t="s">
        <v>121</v>
      </c>
      <c r="G57" s="26" t="s">
        <v>120</v>
      </c>
      <c r="H57" s="27">
        <v>41600</v>
      </c>
      <c r="I57" s="27">
        <v>0</v>
      </c>
      <c r="J57" s="27">
        <v>41600</v>
      </c>
      <c r="K57" s="27">
        <v>21200</v>
      </c>
      <c r="L57" s="27">
        <v>21200</v>
      </c>
      <c r="M57" s="27">
        <v>6200</v>
      </c>
      <c r="N57" s="27">
        <v>5500</v>
      </c>
    </row>
    <row r="58" spans="1:14" x14ac:dyDescent="0.2">
      <c r="A58" s="25">
        <v>3</v>
      </c>
      <c r="B58" s="25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15</v>
      </c>
      <c r="F58" s="24" t="s">
        <v>69</v>
      </c>
      <c r="G58" s="26" t="s">
        <v>70</v>
      </c>
      <c r="H58" s="27">
        <v>11200</v>
      </c>
      <c r="I58" s="27">
        <v>0</v>
      </c>
      <c r="J58" s="27">
        <v>11200</v>
      </c>
      <c r="K58" s="27">
        <v>5950.12</v>
      </c>
      <c r="L58" s="27">
        <v>5950.12</v>
      </c>
      <c r="M58" s="27">
        <v>5950.12</v>
      </c>
      <c r="N58" s="27">
        <v>5950.12</v>
      </c>
    </row>
    <row r="59" spans="1:14" x14ac:dyDescent="0.2">
      <c r="A59" s="25">
        <v>3</v>
      </c>
      <c r="B59" s="25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4" t="s">
        <v>57</v>
      </c>
      <c r="G59" s="26" t="s">
        <v>58</v>
      </c>
      <c r="H59" s="27">
        <v>41100</v>
      </c>
      <c r="I59" s="27">
        <v>0</v>
      </c>
      <c r="J59" s="27">
        <v>41100</v>
      </c>
      <c r="K59" s="27">
        <v>37400.44</v>
      </c>
      <c r="L59" s="27">
        <v>37400.44</v>
      </c>
      <c r="M59" s="27">
        <v>26351.77</v>
      </c>
      <c r="N59" s="27">
        <v>26351.77</v>
      </c>
    </row>
    <row r="60" spans="1:14" x14ac:dyDescent="0.2">
      <c r="A60" s="25">
        <v>3</v>
      </c>
      <c r="B60" s="25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4" t="s">
        <v>61</v>
      </c>
      <c r="G60" s="26" t="s">
        <v>62</v>
      </c>
      <c r="H60" s="27">
        <v>8250</v>
      </c>
      <c r="I60" s="27">
        <v>0</v>
      </c>
      <c r="J60" s="27">
        <v>8250</v>
      </c>
      <c r="K60" s="27">
        <v>8019.62</v>
      </c>
      <c r="L60" s="27">
        <v>8019.62</v>
      </c>
      <c r="M60" s="27">
        <v>6319.65</v>
      </c>
      <c r="N60" s="27">
        <v>6319.65</v>
      </c>
    </row>
    <row r="61" spans="1:14" x14ac:dyDescent="0.2">
      <c r="A61" s="25">
        <v>3</v>
      </c>
      <c r="B61" s="25">
        <v>3413</v>
      </c>
      <c r="C61" s="2" t="str">
        <f>VLOOKUP(B61,Hoja2!B:C,2,FALSE)</f>
        <v>ACTIVIDADES DEPORTIVAS</v>
      </c>
      <c r="D61" s="3" t="str">
        <f t="shared" si="0"/>
        <v>2</v>
      </c>
      <c r="E61" s="3" t="str">
        <f t="shared" si="1"/>
        <v>22</v>
      </c>
      <c r="F61" s="24" t="s">
        <v>124</v>
      </c>
      <c r="G61" s="26" t="s">
        <v>125</v>
      </c>
      <c r="H61" s="27">
        <v>3800</v>
      </c>
      <c r="I61" s="27">
        <v>0</v>
      </c>
      <c r="J61" s="27">
        <v>3800</v>
      </c>
      <c r="K61" s="27">
        <v>2884.57</v>
      </c>
      <c r="L61" s="27">
        <v>2884.57</v>
      </c>
      <c r="M61" s="27">
        <v>2866.06</v>
      </c>
      <c r="N61" s="27">
        <v>2866.06</v>
      </c>
    </row>
    <row r="62" spans="1:14" x14ac:dyDescent="0.2">
      <c r="A62" s="25">
        <v>3</v>
      </c>
      <c r="B62" s="25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24" t="s">
        <v>53</v>
      </c>
      <c r="G62" s="26" t="s">
        <v>54</v>
      </c>
      <c r="H62" s="27">
        <v>10100</v>
      </c>
      <c r="I62" s="27">
        <v>0</v>
      </c>
      <c r="J62" s="27">
        <v>10100</v>
      </c>
      <c r="K62" s="27">
        <v>9828.06</v>
      </c>
      <c r="L62" s="27">
        <v>9828.06</v>
      </c>
      <c r="M62" s="27">
        <v>6908.55</v>
      </c>
      <c r="N62" s="27">
        <v>6908.55</v>
      </c>
    </row>
    <row r="63" spans="1:14" x14ac:dyDescent="0.2">
      <c r="A63" s="25">
        <v>3</v>
      </c>
      <c r="B63" s="25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12</v>
      </c>
      <c r="F63" s="24" t="s">
        <v>51</v>
      </c>
      <c r="G63" s="26" t="s">
        <v>52</v>
      </c>
      <c r="H63" s="27">
        <v>35200</v>
      </c>
      <c r="I63" s="27">
        <v>0</v>
      </c>
      <c r="J63" s="27">
        <v>35200</v>
      </c>
      <c r="K63" s="27">
        <v>34784.28</v>
      </c>
      <c r="L63" s="27">
        <v>34784.28</v>
      </c>
      <c r="M63" s="27">
        <v>24751.8</v>
      </c>
      <c r="N63" s="27">
        <v>24751.8</v>
      </c>
    </row>
    <row r="64" spans="1:14" x14ac:dyDescent="0.2">
      <c r="A64" s="25">
        <v>3</v>
      </c>
      <c r="B64" s="25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4" t="s">
        <v>65</v>
      </c>
      <c r="G64" s="26" t="s">
        <v>66</v>
      </c>
      <c r="H64" s="27">
        <v>3500</v>
      </c>
      <c r="I64" s="27">
        <v>0</v>
      </c>
      <c r="J64" s="27">
        <v>3500</v>
      </c>
      <c r="K64" s="27">
        <v>0</v>
      </c>
      <c r="L64" s="27">
        <v>0</v>
      </c>
      <c r="M64" s="27">
        <v>0</v>
      </c>
      <c r="N64" s="27">
        <v>0</v>
      </c>
    </row>
    <row r="65" spans="1:14" x14ac:dyDescent="0.2">
      <c r="A65" s="25">
        <v>3</v>
      </c>
      <c r="B65" s="25">
        <v>3413</v>
      </c>
      <c r="C65" s="2" t="str">
        <f>VLOOKUP(B65,Hoja2!B:C,2,FALSE)</f>
        <v>ACTIVIDADES DEPORTIVAS</v>
      </c>
      <c r="D65" s="3" t="str">
        <f t="shared" si="0"/>
        <v>4</v>
      </c>
      <c r="E65" s="3" t="str">
        <f t="shared" si="1"/>
        <v>48</v>
      </c>
      <c r="F65" s="24" t="s">
        <v>130</v>
      </c>
      <c r="G65" s="26" t="s">
        <v>131</v>
      </c>
      <c r="H65" s="27">
        <v>291000</v>
      </c>
      <c r="I65" s="27">
        <v>1828.33</v>
      </c>
      <c r="J65" s="27">
        <v>292828.33</v>
      </c>
      <c r="K65" s="27">
        <v>303999.53000000003</v>
      </c>
      <c r="L65" s="27">
        <v>245999.53</v>
      </c>
      <c r="M65" s="27">
        <v>228765.08</v>
      </c>
      <c r="N65" s="27">
        <v>205204.9</v>
      </c>
    </row>
    <row r="66" spans="1:14" x14ac:dyDescent="0.2">
      <c r="A66" s="25">
        <v>3</v>
      </c>
      <c r="B66" s="25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12</v>
      </c>
      <c r="F66" s="24" t="s">
        <v>59</v>
      </c>
      <c r="G66" s="26" t="s">
        <v>60</v>
      </c>
      <c r="H66" s="27">
        <v>89900</v>
      </c>
      <c r="I66" s="27">
        <v>0</v>
      </c>
      <c r="J66" s="27">
        <v>89900</v>
      </c>
      <c r="K66" s="27">
        <v>85200.22</v>
      </c>
      <c r="L66" s="27">
        <v>85200.22</v>
      </c>
      <c r="M66" s="27">
        <v>60604.54</v>
      </c>
      <c r="N66" s="27">
        <v>60604.54</v>
      </c>
    </row>
    <row r="67" spans="1:14" x14ac:dyDescent="0.2">
      <c r="A67" s="25">
        <v>3</v>
      </c>
      <c r="B67" s="25">
        <v>3413</v>
      </c>
      <c r="C67" s="2" t="str">
        <f>VLOOKUP(B67,Hoja2!B:C,2,FALSE)</f>
        <v>ACTIVIDADES DEPORTIVAS</v>
      </c>
      <c r="D67" s="3" t="str">
        <f t="shared" ref="D67:D129" si="2">LEFT(F67,1)</f>
        <v>1</v>
      </c>
      <c r="E67" s="3" t="str">
        <f t="shared" ref="E67:E129" si="3">LEFT(F67,2)</f>
        <v>12</v>
      </c>
      <c r="F67" s="24" t="s">
        <v>47</v>
      </c>
      <c r="G67" s="26" t="s">
        <v>48</v>
      </c>
      <c r="H67" s="27">
        <v>16000</v>
      </c>
      <c r="I67" s="27">
        <v>0</v>
      </c>
      <c r="J67" s="27">
        <v>16000</v>
      </c>
      <c r="K67" s="27">
        <v>0</v>
      </c>
      <c r="L67" s="27">
        <v>0</v>
      </c>
      <c r="M67" s="27">
        <v>0</v>
      </c>
      <c r="N67" s="27">
        <v>0</v>
      </c>
    </row>
    <row r="68" spans="1:14" x14ac:dyDescent="0.2">
      <c r="A68" s="25">
        <v>3</v>
      </c>
      <c r="B68" s="25">
        <v>3413</v>
      </c>
      <c r="C68" s="2" t="str">
        <f>VLOOKUP(B68,Hoja2!B:C,2,FALSE)</f>
        <v>ACTIVIDADES DEPORTIVAS</v>
      </c>
      <c r="D68" s="3" t="str">
        <f t="shared" si="2"/>
        <v>1</v>
      </c>
      <c r="E68" s="3" t="str">
        <f t="shared" si="3"/>
        <v>13</v>
      </c>
      <c r="F68" s="24" t="s">
        <v>67</v>
      </c>
      <c r="G68" s="26" t="s">
        <v>68</v>
      </c>
      <c r="H68" s="27">
        <v>517000</v>
      </c>
      <c r="I68" s="27">
        <v>0</v>
      </c>
      <c r="J68" s="27">
        <v>517000</v>
      </c>
      <c r="K68" s="27">
        <v>456386.63</v>
      </c>
      <c r="L68" s="27">
        <v>456386.63</v>
      </c>
      <c r="M68" s="27">
        <v>373706.46</v>
      </c>
      <c r="N68" s="27">
        <v>373706.46</v>
      </c>
    </row>
    <row r="69" spans="1:14" x14ac:dyDescent="0.2">
      <c r="A69" s="25">
        <v>3</v>
      </c>
      <c r="B69" s="25">
        <v>3413</v>
      </c>
      <c r="C69" s="2" t="str">
        <f>VLOOKUP(B69,Hoja2!B:C,2,FALSE)</f>
        <v>ACTIVIDADES DEPORTIVAS</v>
      </c>
      <c r="D69" s="3" t="str">
        <f t="shared" si="2"/>
        <v>1</v>
      </c>
      <c r="E69" s="3" t="str">
        <f t="shared" si="3"/>
        <v>12</v>
      </c>
      <c r="F69" s="24" t="s">
        <v>49</v>
      </c>
      <c r="G69" s="26" t="s">
        <v>50</v>
      </c>
      <c r="H69" s="27">
        <v>18500</v>
      </c>
      <c r="I69" s="27">
        <v>0</v>
      </c>
      <c r="J69" s="27">
        <v>18500</v>
      </c>
      <c r="K69" s="27">
        <v>15138.94</v>
      </c>
      <c r="L69" s="27">
        <v>15138.94</v>
      </c>
      <c r="M69" s="27">
        <v>10726.87</v>
      </c>
      <c r="N69" s="27">
        <v>10726.87</v>
      </c>
    </row>
    <row r="70" spans="1:14" x14ac:dyDescent="0.2">
      <c r="A70" s="25">
        <v>3</v>
      </c>
      <c r="B70" s="25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4" t="s">
        <v>95</v>
      </c>
      <c r="G70" s="26" t="s">
        <v>96</v>
      </c>
      <c r="H70" s="27">
        <v>24000</v>
      </c>
      <c r="I70" s="27">
        <v>0</v>
      </c>
      <c r="J70" s="27">
        <v>24000</v>
      </c>
      <c r="K70" s="27">
        <v>21125</v>
      </c>
      <c r="L70" s="27">
        <v>21125</v>
      </c>
      <c r="M70" s="27">
        <v>21125</v>
      </c>
      <c r="N70" s="27">
        <v>19500</v>
      </c>
    </row>
    <row r="71" spans="1:14" x14ac:dyDescent="0.2">
      <c r="A71" s="25">
        <v>3</v>
      </c>
      <c r="B71" s="25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4" t="s">
        <v>97</v>
      </c>
      <c r="G71" s="26" t="s">
        <v>98</v>
      </c>
      <c r="H71" s="27">
        <v>6000</v>
      </c>
      <c r="I71" s="27">
        <v>0</v>
      </c>
      <c r="J71" s="27">
        <v>6000</v>
      </c>
      <c r="K71" s="27">
        <v>5987.08</v>
      </c>
      <c r="L71" s="27">
        <v>5987.08</v>
      </c>
      <c r="M71" s="27">
        <v>4769.82</v>
      </c>
      <c r="N71" s="27">
        <v>3575.55</v>
      </c>
    </row>
    <row r="72" spans="1:14" x14ac:dyDescent="0.2">
      <c r="A72" s="25">
        <v>3</v>
      </c>
      <c r="B72" s="25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23</v>
      </c>
      <c r="F72" s="24" t="s">
        <v>128</v>
      </c>
      <c r="G72" s="26" t="s">
        <v>129</v>
      </c>
      <c r="H72" s="27">
        <v>2000</v>
      </c>
      <c r="I72" s="27">
        <v>0</v>
      </c>
      <c r="J72" s="27">
        <v>2000</v>
      </c>
      <c r="K72" s="27">
        <v>0</v>
      </c>
      <c r="L72" s="27">
        <v>0</v>
      </c>
      <c r="M72" s="27">
        <v>0</v>
      </c>
      <c r="N72" s="27">
        <v>0</v>
      </c>
    </row>
    <row r="73" spans="1:14" x14ac:dyDescent="0.2">
      <c r="A73" s="25">
        <v>3</v>
      </c>
      <c r="B73" s="25">
        <v>3413</v>
      </c>
      <c r="C73" s="2" t="str">
        <f>VLOOKUP(B73,Hoja2!B:C,2,FALSE)</f>
        <v>ACTIVIDADES DEPORTIVAS</v>
      </c>
      <c r="D73" s="3" t="str">
        <f t="shared" si="2"/>
        <v>1</v>
      </c>
      <c r="E73" s="3" t="str">
        <f t="shared" si="3"/>
        <v>13</v>
      </c>
      <c r="F73" s="24" t="s">
        <v>63</v>
      </c>
      <c r="G73" s="26" t="s">
        <v>64</v>
      </c>
      <c r="H73" s="27">
        <v>535000</v>
      </c>
      <c r="I73" s="27">
        <v>0</v>
      </c>
      <c r="J73" s="27">
        <v>535000</v>
      </c>
      <c r="K73" s="27">
        <v>480105.64</v>
      </c>
      <c r="L73" s="27">
        <v>480105.64</v>
      </c>
      <c r="M73" s="27">
        <v>350326.14</v>
      </c>
      <c r="N73" s="27">
        <v>350326.14</v>
      </c>
    </row>
    <row r="74" spans="1:14" x14ac:dyDescent="0.2">
      <c r="A74" s="25">
        <v>3</v>
      </c>
      <c r="B74" s="25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23</v>
      </c>
      <c r="F74" s="24" t="s">
        <v>126</v>
      </c>
      <c r="G74" s="26" t="s">
        <v>127</v>
      </c>
      <c r="H74" s="27">
        <v>3000</v>
      </c>
      <c r="I74" s="27">
        <v>0</v>
      </c>
      <c r="J74" s="27">
        <v>3000</v>
      </c>
      <c r="K74" s="27">
        <v>1892.44</v>
      </c>
      <c r="L74" s="27">
        <v>1892.44</v>
      </c>
      <c r="M74" s="27">
        <v>1892.44</v>
      </c>
      <c r="N74" s="27">
        <v>1892.44</v>
      </c>
    </row>
    <row r="75" spans="1:14" x14ac:dyDescent="0.2">
      <c r="A75" s="25">
        <v>3</v>
      </c>
      <c r="B75" s="25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24" t="s">
        <v>99</v>
      </c>
      <c r="G75" s="26" t="s">
        <v>100</v>
      </c>
      <c r="H75" s="27">
        <v>1500</v>
      </c>
      <c r="I75" s="27">
        <v>0</v>
      </c>
      <c r="J75" s="27">
        <v>1500</v>
      </c>
      <c r="K75" s="27">
        <v>3193.18</v>
      </c>
      <c r="L75" s="27">
        <v>3193.18</v>
      </c>
      <c r="M75" s="27">
        <v>3193.18</v>
      </c>
      <c r="N75" s="27">
        <v>2343.38</v>
      </c>
    </row>
    <row r="76" spans="1:14" x14ac:dyDescent="0.2">
      <c r="A76" s="25">
        <v>3</v>
      </c>
      <c r="B76" s="25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21</v>
      </c>
      <c r="F76" s="24" t="s">
        <v>122</v>
      </c>
      <c r="G76" s="26" t="s">
        <v>123</v>
      </c>
      <c r="H76" s="27">
        <v>5000</v>
      </c>
      <c r="I76" s="27">
        <v>0</v>
      </c>
      <c r="J76" s="27">
        <v>5000</v>
      </c>
      <c r="K76" s="27">
        <v>0</v>
      </c>
      <c r="L76" s="27">
        <v>0</v>
      </c>
      <c r="M76" s="27">
        <v>0</v>
      </c>
      <c r="N76" s="27">
        <v>0</v>
      </c>
    </row>
    <row r="77" spans="1:14" x14ac:dyDescent="0.2">
      <c r="A77" s="25">
        <v>3</v>
      </c>
      <c r="B77" s="25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22</v>
      </c>
      <c r="F77" s="24" t="s">
        <v>113</v>
      </c>
      <c r="G77" s="26" t="s">
        <v>114</v>
      </c>
      <c r="H77" s="27">
        <v>65000</v>
      </c>
      <c r="I77" s="27">
        <v>0</v>
      </c>
      <c r="J77" s="27">
        <v>65000</v>
      </c>
      <c r="K77" s="27">
        <v>40000</v>
      </c>
      <c r="L77" s="27">
        <v>40000</v>
      </c>
      <c r="M77" s="27">
        <v>23912.71</v>
      </c>
      <c r="N77" s="27">
        <v>20148.11</v>
      </c>
    </row>
    <row r="78" spans="1:14" x14ac:dyDescent="0.2">
      <c r="A78" s="25">
        <v>3</v>
      </c>
      <c r="B78" s="25">
        <v>3421</v>
      </c>
      <c r="C78" s="2" t="str">
        <f>VLOOKUP(B78,Hoja2!B:C,2,FALSE)</f>
        <v>GESTIÓN DE ACTIVIDADES DEPORTIVAS</v>
      </c>
      <c r="D78" s="3" t="str">
        <f t="shared" si="2"/>
        <v>1</v>
      </c>
      <c r="E78" s="3" t="str">
        <f t="shared" si="3"/>
        <v>13</v>
      </c>
      <c r="F78" s="24" t="s">
        <v>67</v>
      </c>
      <c r="G78" s="26" t="s">
        <v>68</v>
      </c>
      <c r="H78" s="27">
        <v>601000</v>
      </c>
      <c r="I78" s="27">
        <v>0</v>
      </c>
      <c r="J78" s="27">
        <v>601000</v>
      </c>
      <c r="K78" s="27">
        <v>616380.43000000005</v>
      </c>
      <c r="L78" s="27">
        <v>616380.43000000005</v>
      </c>
      <c r="M78" s="27">
        <v>402808.85</v>
      </c>
      <c r="N78" s="27">
        <v>402808.85</v>
      </c>
    </row>
    <row r="79" spans="1:14" x14ac:dyDescent="0.2">
      <c r="A79" s="25">
        <v>3</v>
      </c>
      <c r="B79" s="25">
        <v>3421</v>
      </c>
      <c r="C79" s="2" t="str">
        <f>VLOOKUP(B79,Hoja2!B:C,2,FALSE)</f>
        <v>GESTIÓN DE ACTIVIDADES DEPORTIVAS</v>
      </c>
      <c r="D79" s="3" t="str">
        <f t="shared" si="2"/>
        <v>1</v>
      </c>
      <c r="E79" s="3" t="str">
        <f t="shared" si="3"/>
        <v>13</v>
      </c>
      <c r="F79" s="24" t="s">
        <v>132</v>
      </c>
      <c r="G79" s="26" t="s">
        <v>133</v>
      </c>
      <c r="H79" s="27">
        <v>65000</v>
      </c>
      <c r="I79" s="27">
        <v>0</v>
      </c>
      <c r="J79" s="27">
        <v>65000</v>
      </c>
      <c r="K79" s="27">
        <v>23132.52</v>
      </c>
      <c r="L79" s="27">
        <v>23132.52</v>
      </c>
      <c r="M79" s="27">
        <v>17194.55</v>
      </c>
      <c r="N79" s="27">
        <v>17194.55</v>
      </c>
    </row>
    <row r="80" spans="1:14" x14ac:dyDescent="0.2">
      <c r="A80" s="25">
        <v>3</v>
      </c>
      <c r="B80" s="25">
        <v>3421</v>
      </c>
      <c r="C80" s="2" t="str">
        <f>VLOOKUP(B80,Hoja2!B:C,2,FALSE)</f>
        <v>GESTIÓN DE ACTIVIDADES DEPORTIVAS</v>
      </c>
      <c r="D80" s="3" t="str">
        <f t="shared" si="2"/>
        <v>2</v>
      </c>
      <c r="E80" s="3" t="str">
        <f t="shared" si="3"/>
        <v>22</v>
      </c>
      <c r="F80" s="24" t="s">
        <v>124</v>
      </c>
      <c r="G80" s="26" t="s">
        <v>125</v>
      </c>
      <c r="H80" s="27">
        <v>9000</v>
      </c>
      <c r="I80" s="27">
        <v>0</v>
      </c>
      <c r="J80" s="27">
        <v>9000</v>
      </c>
      <c r="K80" s="27">
        <v>6163.98</v>
      </c>
      <c r="L80" s="27">
        <v>6163.98</v>
      </c>
      <c r="M80" s="27">
        <v>6130.78</v>
      </c>
      <c r="N80" s="27">
        <v>6130.78</v>
      </c>
    </row>
    <row r="81" spans="1:14" x14ac:dyDescent="0.2">
      <c r="A81" s="25">
        <v>3</v>
      </c>
      <c r="B81" s="25">
        <v>3421</v>
      </c>
      <c r="C81" s="2" t="str">
        <f>VLOOKUP(B81,Hoja2!B:C,2,FALSE)</f>
        <v>GESTIÓN DE ACTIVIDADES DEPORTIVAS</v>
      </c>
      <c r="D81" s="3" t="str">
        <f t="shared" si="2"/>
        <v>4</v>
      </c>
      <c r="E81" s="3" t="str">
        <f t="shared" si="3"/>
        <v>48</v>
      </c>
      <c r="F81" s="24" t="s">
        <v>144</v>
      </c>
      <c r="G81" s="26" t="s">
        <v>145</v>
      </c>
      <c r="H81" s="27">
        <v>0</v>
      </c>
      <c r="I81" s="27">
        <v>1500</v>
      </c>
      <c r="J81" s="27">
        <v>1500</v>
      </c>
      <c r="K81" s="27">
        <v>1500</v>
      </c>
      <c r="L81" s="27">
        <v>1500</v>
      </c>
      <c r="M81" s="27">
        <v>1500</v>
      </c>
      <c r="N81" s="27">
        <v>1500</v>
      </c>
    </row>
    <row r="82" spans="1:14" x14ac:dyDescent="0.2">
      <c r="A82" s="25">
        <v>3</v>
      </c>
      <c r="B82" s="25">
        <v>3421</v>
      </c>
      <c r="C82" s="2" t="str">
        <f>VLOOKUP(B82,Hoja2!B:C,2,FALSE)</f>
        <v>GESTIÓN DE ACTIVIDADES DEPORTIVAS</v>
      </c>
      <c r="D82" s="3" t="str">
        <f t="shared" si="2"/>
        <v>2</v>
      </c>
      <c r="E82" s="3" t="str">
        <f t="shared" si="3"/>
        <v>22</v>
      </c>
      <c r="F82" s="24" t="s">
        <v>113</v>
      </c>
      <c r="G82" s="26" t="s">
        <v>114</v>
      </c>
      <c r="H82" s="27">
        <v>7500</v>
      </c>
      <c r="I82" s="27">
        <v>0</v>
      </c>
      <c r="J82" s="27">
        <v>7500</v>
      </c>
      <c r="K82" s="27">
        <v>0</v>
      </c>
      <c r="L82" s="27">
        <v>0</v>
      </c>
      <c r="M82" s="27">
        <v>0</v>
      </c>
      <c r="N82" s="27">
        <v>0</v>
      </c>
    </row>
    <row r="83" spans="1:14" x14ac:dyDescent="0.2">
      <c r="A83" s="25">
        <v>3</v>
      </c>
      <c r="B83" s="25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4" t="s">
        <v>49</v>
      </c>
      <c r="G83" s="26" t="s">
        <v>50</v>
      </c>
      <c r="H83" s="27">
        <v>15200</v>
      </c>
      <c r="I83" s="27">
        <v>0</v>
      </c>
      <c r="J83" s="27">
        <v>15200</v>
      </c>
      <c r="K83" s="27">
        <v>15138.94</v>
      </c>
      <c r="L83" s="27">
        <v>15138.94</v>
      </c>
      <c r="M83" s="27">
        <v>10838.27</v>
      </c>
      <c r="N83" s="27">
        <v>10838.27</v>
      </c>
    </row>
    <row r="84" spans="1:14" x14ac:dyDescent="0.2">
      <c r="A84" s="25">
        <v>3</v>
      </c>
      <c r="B84" s="25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13</v>
      </c>
      <c r="F84" s="24" t="s">
        <v>65</v>
      </c>
      <c r="G84" s="26" t="s">
        <v>66</v>
      </c>
      <c r="H84" s="27">
        <v>3500</v>
      </c>
      <c r="I84" s="27">
        <v>0</v>
      </c>
      <c r="J84" s="27">
        <v>3500</v>
      </c>
      <c r="K84" s="27">
        <v>1401.65</v>
      </c>
      <c r="L84" s="27">
        <v>1401.65</v>
      </c>
      <c r="M84" s="27">
        <v>1401.65</v>
      </c>
      <c r="N84" s="27">
        <v>1401.65</v>
      </c>
    </row>
    <row r="85" spans="1:14" x14ac:dyDescent="0.2">
      <c r="A85" s="25">
        <v>3</v>
      </c>
      <c r="B85" s="25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4" t="s">
        <v>53</v>
      </c>
      <c r="G85" s="26" t="s">
        <v>54</v>
      </c>
      <c r="H85" s="27">
        <v>20150</v>
      </c>
      <c r="I85" s="27">
        <v>0</v>
      </c>
      <c r="J85" s="27">
        <v>20150</v>
      </c>
      <c r="K85" s="27">
        <v>112.16</v>
      </c>
      <c r="L85" s="27">
        <v>112.16</v>
      </c>
      <c r="M85" s="27">
        <v>112.16</v>
      </c>
      <c r="N85" s="27">
        <v>112.16</v>
      </c>
    </row>
    <row r="86" spans="1:14" x14ac:dyDescent="0.2">
      <c r="A86" s="25">
        <v>3</v>
      </c>
      <c r="B86" s="25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24" t="s">
        <v>61</v>
      </c>
      <c r="G86" s="26" t="s">
        <v>62</v>
      </c>
      <c r="H86" s="27">
        <v>10000</v>
      </c>
      <c r="I86" s="27">
        <v>0</v>
      </c>
      <c r="J86" s="27">
        <v>10000</v>
      </c>
      <c r="K86" s="27">
        <v>5420.78</v>
      </c>
      <c r="L86" s="27">
        <v>5420.78</v>
      </c>
      <c r="M86" s="27">
        <v>3799.86</v>
      </c>
      <c r="N86" s="27">
        <v>3799.86</v>
      </c>
    </row>
    <row r="87" spans="1:14" x14ac:dyDescent="0.2">
      <c r="A87" s="25">
        <v>3</v>
      </c>
      <c r="B87" s="25">
        <v>3421</v>
      </c>
      <c r="C87" s="2" t="str">
        <f>VLOOKUP(B87,Hoja2!B:C,2,FALSE)</f>
        <v>GESTIÓN DE ACTIVIDADES DEPORTIVAS</v>
      </c>
      <c r="D87" s="3" t="str">
        <f t="shared" si="2"/>
        <v>2</v>
      </c>
      <c r="E87" s="3" t="str">
        <f t="shared" si="3"/>
        <v>22</v>
      </c>
      <c r="F87" s="24" t="s">
        <v>117</v>
      </c>
      <c r="G87" s="26" t="s">
        <v>118</v>
      </c>
      <c r="H87" s="27">
        <v>1702471.91</v>
      </c>
      <c r="I87" s="27">
        <v>180000</v>
      </c>
      <c r="J87" s="27">
        <v>1882471.91</v>
      </c>
      <c r="K87" s="27">
        <v>1952152.5</v>
      </c>
      <c r="L87" s="27">
        <v>1924296.5</v>
      </c>
      <c r="M87" s="27">
        <v>1140954.1599999999</v>
      </c>
      <c r="N87" s="27">
        <v>705950.32</v>
      </c>
    </row>
    <row r="88" spans="1:14" x14ac:dyDescent="0.2">
      <c r="A88" s="25">
        <v>3</v>
      </c>
      <c r="B88" s="25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12</v>
      </c>
      <c r="F88" s="24" t="s">
        <v>51</v>
      </c>
      <c r="G88" s="26" t="s">
        <v>52</v>
      </c>
      <c r="H88" s="27">
        <v>12800</v>
      </c>
      <c r="I88" s="27">
        <v>0</v>
      </c>
      <c r="J88" s="27">
        <v>12800</v>
      </c>
      <c r="K88" s="27">
        <v>11594.76</v>
      </c>
      <c r="L88" s="27">
        <v>11594.76</v>
      </c>
      <c r="M88" s="27">
        <v>8055.44</v>
      </c>
      <c r="N88" s="27">
        <v>8055.44</v>
      </c>
    </row>
    <row r="89" spans="1:14" x14ac:dyDescent="0.2">
      <c r="A89" s="25">
        <v>3</v>
      </c>
      <c r="B89" s="25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12</v>
      </c>
      <c r="F89" s="24" t="s">
        <v>57</v>
      </c>
      <c r="G89" s="26" t="s">
        <v>58</v>
      </c>
      <c r="H89" s="27">
        <v>29800</v>
      </c>
      <c r="I89" s="27">
        <v>0</v>
      </c>
      <c r="J89" s="27">
        <v>29800</v>
      </c>
      <c r="K89" s="27">
        <v>18686.78</v>
      </c>
      <c r="L89" s="27">
        <v>18686.78</v>
      </c>
      <c r="M89" s="27">
        <v>13157.14</v>
      </c>
      <c r="N89" s="27">
        <v>13157.14</v>
      </c>
    </row>
    <row r="90" spans="1:14" x14ac:dyDescent="0.2">
      <c r="A90" s="25">
        <v>3</v>
      </c>
      <c r="B90" s="25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15</v>
      </c>
      <c r="F90" s="24" t="s">
        <v>69</v>
      </c>
      <c r="G90" s="26" t="s">
        <v>70</v>
      </c>
      <c r="H90" s="27">
        <v>9500</v>
      </c>
      <c r="I90" s="27">
        <v>0</v>
      </c>
      <c r="J90" s="27">
        <v>9500</v>
      </c>
      <c r="K90" s="27">
        <v>7220.01</v>
      </c>
      <c r="L90" s="27">
        <v>7220.01</v>
      </c>
      <c r="M90" s="27">
        <v>7107.51</v>
      </c>
      <c r="N90" s="27">
        <v>7107.51</v>
      </c>
    </row>
    <row r="91" spans="1:14" x14ac:dyDescent="0.2">
      <c r="A91" s="25">
        <v>3</v>
      </c>
      <c r="B91" s="25">
        <v>3421</v>
      </c>
      <c r="C91" s="2" t="str">
        <f>VLOOKUP(B91,Hoja2!B:C,2,FALSE)</f>
        <v>GESTIÓN DE ACTIVIDADES DEPORTIVAS</v>
      </c>
      <c r="D91" s="3" t="str">
        <f t="shared" si="2"/>
        <v>2</v>
      </c>
      <c r="E91" s="3" t="str">
        <f t="shared" si="3"/>
        <v>22</v>
      </c>
      <c r="F91" s="24" t="s">
        <v>140</v>
      </c>
      <c r="G91" s="26" t="s">
        <v>141</v>
      </c>
      <c r="H91" s="27">
        <v>11500</v>
      </c>
      <c r="I91" s="27">
        <v>0</v>
      </c>
      <c r="J91" s="27">
        <v>11500</v>
      </c>
      <c r="K91" s="27">
        <v>14000</v>
      </c>
      <c r="L91" s="27">
        <v>14000</v>
      </c>
      <c r="M91" s="27">
        <v>4879.54</v>
      </c>
      <c r="N91" s="27">
        <v>3410.17</v>
      </c>
    </row>
    <row r="92" spans="1:14" x14ac:dyDescent="0.2">
      <c r="A92" s="25">
        <v>3</v>
      </c>
      <c r="B92" s="25">
        <v>3421</v>
      </c>
      <c r="C92" s="2" t="str">
        <f>VLOOKUP(B92,Hoja2!B:C,2,FALSE)</f>
        <v>GESTIÓN DE ACTIVIDADES DEPORTIVAS</v>
      </c>
      <c r="D92" s="3" t="str">
        <f t="shared" si="2"/>
        <v>2</v>
      </c>
      <c r="E92" s="3" t="str">
        <f t="shared" si="3"/>
        <v>22</v>
      </c>
      <c r="F92" s="24" t="s">
        <v>103</v>
      </c>
      <c r="G92" s="26" t="s">
        <v>104</v>
      </c>
      <c r="H92" s="27">
        <v>700000</v>
      </c>
      <c r="I92" s="27">
        <v>0</v>
      </c>
      <c r="J92" s="27">
        <v>700000</v>
      </c>
      <c r="K92" s="27">
        <v>609684.06000000006</v>
      </c>
      <c r="L92" s="27">
        <v>609684.06000000006</v>
      </c>
      <c r="M92" s="27">
        <v>347709.59</v>
      </c>
      <c r="N92" s="27">
        <v>302997.92</v>
      </c>
    </row>
    <row r="93" spans="1:14" x14ac:dyDescent="0.2">
      <c r="A93" s="25">
        <v>3</v>
      </c>
      <c r="B93" s="25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22</v>
      </c>
      <c r="F93" s="24" t="s">
        <v>93</v>
      </c>
      <c r="G93" s="26" t="s">
        <v>94</v>
      </c>
      <c r="H93" s="27">
        <v>21100</v>
      </c>
      <c r="I93" s="27">
        <v>0</v>
      </c>
      <c r="J93" s="27">
        <v>21100</v>
      </c>
      <c r="K93" s="27">
        <v>6696.33</v>
      </c>
      <c r="L93" s="27">
        <v>6696.33</v>
      </c>
      <c r="M93" s="27">
        <v>6162.93</v>
      </c>
      <c r="N93" s="27">
        <v>3032.9</v>
      </c>
    </row>
    <row r="94" spans="1:14" x14ac:dyDescent="0.2">
      <c r="A94" s="25">
        <v>3</v>
      </c>
      <c r="B94" s="25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22</v>
      </c>
      <c r="F94" s="24" t="s">
        <v>138</v>
      </c>
      <c r="G94" s="26" t="s">
        <v>139</v>
      </c>
      <c r="H94" s="27">
        <v>20000</v>
      </c>
      <c r="I94" s="27">
        <v>0</v>
      </c>
      <c r="J94" s="27">
        <v>20000</v>
      </c>
      <c r="K94" s="27">
        <v>22762.35</v>
      </c>
      <c r="L94" s="27">
        <v>22762.35</v>
      </c>
      <c r="M94" s="27">
        <v>13349.7</v>
      </c>
      <c r="N94" s="27">
        <v>13249.99</v>
      </c>
    </row>
    <row r="95" spans="1:14" x14ac:dyDescent="0.2">
      <c r="A95" s="25">
        <v>3</v>
      </c>
      <c r="B95" s="25">
        <v>3421</v>
      </c>
      <c r="C95" s="2" t="str">
        <f>VLOOKUP(B95,Hoja2!B:C,2,FALSE)</f>
        <v>GESTIÓN DE ACTIVIDADES DEPORTIVAS</v>
      </c>
      <c r="D95" s="3" t="str">
        <f t="shared" si="2"/>
        <v>1</v>
      </c>
      <c r="E95" s="3" t="str">
        <f t="shared" si="3"/>
        <v>13</v>
      </c>
      <c r="F95" s="24" t="s">
        <v>63</v>
      </c>
      <c r="G95" s="26" t="s">
        <v>64</v>
      </c>
      <c r="H95" s="27">
        <v>619400</v>
      </c>
      <c r="I95" s="27">
        <v>-25000</v>
      </c>
      <c r="J95" s="27">
        <v>594400</v>
      </c>
      <c r="K95" s="27">
        <v>568870.24</v>
      </c>
      <c r="L95" s="27">
        <v>568870.24</v>
      </c>
      <c r="M95" s="27">
        <v>366857.71</v>
      </c>
      <c r="N95" s="27">
        <v>366857.71</v>
      </c>
    </row>
    <row r="96" spans="1:14" x14ac:dyDescent="0.2">
      <c r="A96" s="25">
        <v>3</v>
      </c>
      <c r="B96" s="25">
        <v>3421</v>
      </c>
      <c r="C96" s="2" t="str">
        <f>VLOOKUP(B96,Hoja2!B:C,2,FALSE)</f>
        <v>GESTIÓN DE ACTIVIDADES DEPORTIVAS</v>
      </c>
      <c r="D96" s="3" t="str">
        <f t="shared" si="2"/>
        <v>1</v>
      </c>
      <c r="E96" s="3" t="str">
        <f t="shared" si="3"/>
        <v>12</v>
      </c>
      <c r="F96" s="24" t="s">
        <v>59</v>
      </c>
      <c r="G96" s="26" t="s">
        <v>60</v>
      </c>
      <c r="H96" s="27">
        <v>68900</v>
      </c>
      <c r="I96" s="27">
        <v>0</v>
      </c>
      <c r="J96" s="27">
        <v>68900</v>
      </c>
      <c r="K96" s="27">
        <v>45424.26</v>
      </c>
      <c r="L96" s="27">
        <v>45424.26</v>
      </c>
      <c r="M96" s="27">
        <v>33108.550000000003</v>
      </c>
      <c r="N96" s="27">
        <v>33108.550000000003</v>
      </c>
    </row>
    <row r="97" spans="1:14" x14ac:dyDescent="0.2">
      <c r="A97" s="25">
        <v>3</v>
      </c>
      <c r="B97" s="25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20</v>
      </c>
      <c r="F97" s="24" t="s">
        <v>134</v>
      </c>
      <c r="G97" s="26" t="s">
        <v>135</v>
      </c>
      <c r="H97" s="27">
        <v>4500</v>
      </c>
      <c r="I97" s="27">
        <v>0</v>
      </c>
      <c r="J97" s="27">
        <v>4500</v>
      </c>
      <c r="K97" s="27">
        <v>0</v>
      </c>
      <c r="L97" s="27">
        <v>0</v>
      </c>
      <c r="M97" s="27">
        <v>0</v>
      </c>
      <c r="N97" s="27">
        <v>0</v>
      </c>
    </row>
    <row r="98" spans="1:14" x14ac:dyDescent="0.2">
      <c r="A98" s="25">
        <v>3</v>
      </c>
      <c r="B98" s="25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4" t="s">
        <v>136</v>
      </c>
      <c r="G98" s="26" t="s">
        <v>137</v>
      </c>
      <c r="H98" s="27">
        <v>3900</v>
      </c>
      <c r="I98" s="27">
        <v>0</v>
      </c>
      <c r="J98" s="27">
        <v>3900</v>
      </c>
      <c r="K98" s="27">
        <v>2650.96</v>
      </c>
      <c r="L98" s="27">
        <v>2650.96</v>
      </c>
      <c r="M98" s="27">
        <v>2638.84</v>
      </c>
      <c r="N98" s="27">
        <v>2638.84</v>
      </c>
    </row>
    <row r="99" spans="1:14" x14ac:dyDescent="0.2">
      <c r="A99" s="25">
        <v>3</v>
      </c>
      <c r="B99" s="25">
        <v>3421</v>
      </c>
      <c r="C99" s="2" t="str">
        <f>VLOOKUP(B99,Hoja2!B:C,2,FALSE)</f>
        <v>GESTIÓN DE ACTIVIDADES DEPORTIVAS</v>
      </c>
      <c r="D99" s="3" t="str">
        <f t="shared" si="2"/>
        <v>1</v>
      </c>
      <c r="E99" s="3" t="str">
        <f t="shared" si="3"/>
        <v>12</v>
      </c>
      <c r="F99" s="24" t="s">
        <v>55</v>
      </c>
      <c r="G99" s="26" t="s">
        <v>56</v>
      </c>
      <c r="H99" s="27">
        <v>16000</v>
      </c>
      <c r="I99" s="27">
        <v>0</v>
      </c>
      <c r="J99" s="27">
        <v>16000</v>
      </c>
      <c r="K99" s="27">
        <v>12109.02</v>
      </c>
      <c r="L99" s="27">
        <v>12109.02</v>
      </c>
      <c r="M99" s="27">
        <v>8634.17</v>
      </c>
      <c r="N99" s="27">
        <v>8634.17</v>
      </c>
    </row>
    <row r="100" spans="1:14" x14ac:dyDescent="0.2">
      <c r="A100" s="25">
        <v>3</v>
      </c>
      <c r="B100" s="25">
        <v>3421</v>
      </c>
      <c r="C100" s="2" t="str">
        <f>VLOOKUP(B100,Hoja2!B:C,2,FALSE)</f>
        <v>GESTIÓN DE ACTIVIDADES DEPORTIVAS</v>
      </c>
      <c r="D100" s="3" t="str">
        <f t="shared" si="2"/>
        <v>4</v>
      </c>
      <c r="E100" s="3" t="str">
        <f t="shared" si="3"/>
        <v>48</v>
      </c>
      <c r="F100" s="24" t="s">
        <v>121</v>
      </c>
      <c r="G100" s="26" t="s">
        <v>120</v>
      </c>
      <c r="H100" s="27">
        <v>23000</v>
      </c>
      <c r="I100" s="27">
        <v>0</v>
      </c>
      <c r="J100" s="27">
        <v>23000</v>
      </c>
      <c r="K100" s="27">
        <v>0</v>
      </c>
      <c r="L100" s="27">
        <v>0</v>
      </c>
      <c r="M100" s="27">
        <v>0</v>
      </c>
      <c r="N100" s="27">
        <v>0</v>
      </c>
    </row>
    <row r="101" spans="1:14" x14ac:dyDescent="0.2">
      <c r="A101" s="25">
        <v>3</v>
      </c>
      <c r="B101" s="25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21</v>
      </c>
      <c r="F101" s="24" t="s">
        <v>122</v>
      </c>
      <c r="G101" s="26" t="s">
        <v>123</v>
      </c>
      <c r="H101" s="27">
        <v>8000</v>
      </c>
      <c r="I101" s="27">
        <v>0</v>
      </c>
      <c r="J101" s="27">
        <v>8000</v>
      </c>
      <c r="K101" s="27">
        <v>3216.49</v>
      </c>
      <c r="L101" s="27">
        <v>3216.49</v>
      </c>
      <c r="M101" s="27">
        <v>3214.32</v>
      </c>
      <c r="N101" s="27">
        <v>3214.32</v>
      </c>
    </row>
    <row r="102" spans="1:14" x14ac:dyDescent="0.2">
      <c r="A102" s="25">
        <v>3</v>
      </c>
      <c r="B102" s="25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4" t="s">
        <v>142</v>
      </c>
      <c r="G102" s="26" t="s">
        <v>143</v>
      </c>
      <c r="H102" s="27">
        <v>433000</v>
      </c>
      <c r="I102" s="27">
        <v>0</v>
      </c>
      <c r="J102" s="27">
        <v>433000</v>
      </c>
      <c r="K102" s="27">
        <v>408904.02</v>
      </c>
      <c r="L102" s="27">
        <v>408904.02</v>
      </c>
      <c r="M102" s="27">
        <v>272159.82</v>
      </c>
      <c r="N102" s="27">
        <v>246729.59</v>
      </c>
    </row>
    <row r="103" spans="1:14" x14ac:dyDescent="0.2">
      <c r="A103" s="25">
        <v>3</v>
      </c>
      <c r="B103" s="25">
        <v>3422</v>
      </c>
      <c r="C103" s="2" t="str">
        <f>VLOOKUP(B103,Hoja2!B:C,2,FALSE)</f>
        <v>MANTENIMIENTO DE INFRAESTRUCTURAS DEPORTIVAS</v>
      </c>
      <c r="D103" s="3" t="str">
        <f t="shared" si="2"/>
        <v>1</v>
      </c>
      <c r="E103" s="3" t="str">
        <f t="shared" si="3"/>
        <v>13</v>
      </c>
      <c r="F103" s="24" t="s">
        <v>65</v>
      </c>
      <c r="G103" s="26" t="s">
        <v>66</v>
      </c>
      <c r="H103" s="27">
        <v>500</v>
      </c>
      <c r="I103" s="27">
        <v>0</v>
      </c>
      <c r="J103" s="27">
        <v>500</v>
      </c>
      <c r="K103" s="27">
        <v>1596.27</v>
      </c>
      <c r="L103" s="27">
        <v>1596.27</v>
      </c>
      <c r="M103" s="27">
        <v>1596.27</v>
      </c>
      <c r="N103" s="27">
        <v>1596.27</v>
      </c>
    </row>
    <row r="104" spans="1:14" x14ac:dyDescent="0.2">
      <c r="A104" s="25">
        <v>3</v>
      </c>
      <c r="B104" s="25">
        <v>3422</v>
      </c>
      <c r="C104" s="2" t="str">
        <f>VLOOKUP(B104,Hoja2!B:C,2,FALSE)</f>
        <v>MANTENIMIENTO DE INFRAESTRUCTURAS DEPORTIVAS</v>
      </c>
      <c r="D104" s="3" t="str">
        <f t="shared" si="2"/>
        <v>2</v>
      </c>
      <c r="E104" s="3" t="str">
        <f t="shared" si="3"/>
        <v>20</v>
      </c>
      <c r="F104" s="24" t="s">
        <v>134</v>
      </c>
      <c r="G104" s="26" t="s">
        <v>135</v>
      </c>
      <c r="H104" s="27">
        <v>28800</v>
      </c>
      <c r="I104" s="27">
        <v>28000</v>
      </c>
      <c r="J104" s="27">
        <v>56800</v>
      </c>
      <c r="K104" s="27">
        <v>64435.839999999997</v>
      </c>
      <c r="L104" s="27">
        <v>64435.839999999997</v>
      </c>
      <c r="M104" s="27">
        <v>54727.17</v>
      </c>
      <c r="N104" s="27">
        <v>51082.03</v>
      </c>
    </row>
    <row r="105" spans="1:14" x14ac:dyDescent="0.2">
      <c r="A105" s="25">
        <v>3</v>
      </c>
      <c r="B105" s="25">
        <v>3422</v>
      </c>
      <c r="C105" s="2" t="str">
        <f>VLOOKUP(B105,Hoja2!B:C,2,FALSE)</f>
        <v>MANTENIMIENTO DE INFRAESTRUCTURAS DEPORTIVAS</v>
      </c>
      <c r="D105" s="3" t="str">
        <f t="shared" si="2"/>
        <v>2</v>
      </c>
      <c r="E105" s="3" t="str">
        <f t="shared" si="3"/>
        <v>22</v>
      </c>
      <c r="F105" s="24" t="s">
        <v>152</v>
      </c>
      <c r="G105" s="26" t="s">
        <v>153</v>
      </c>
      <c r="H105" s="27">
        <v>39500</v>
      </c>
      <c r="I105" s="27">
        <v>0</v>
      </c>
      <c r="J105" s="27">
        <v>39500</v>
      </c>
      <c r="K105" s="27">
        <v>32402.76</v>
      </c>
      <c r="L105" s="27">
        <v>32402.76</v>
      </c>
      <c r="M105" s="27">
        <v>32402.76</v>
      </c>
      <c r="N105" s="27">
        <v>32402.76</v>
      </c>
    </row>
    <row r="106" spans="1:14" x14ac:dyDescent="0.2">
      <c r="A106" s="25">
        <v>3</v>
      </c>
      <c r="B106" s="25">
        <v>3422</v>
      </c>
      <c r="C106" s="2" t="str">
        <f>VLOOKUP(B106,Hoja2!B:C,2,FALSE)</f>
        <v>MANTENIMIENTO DE INFRAESTRUCTURAS DEPORTIVAS</v>
      </c>
      <c r="D106" s="3" t="str">
        <f t="shared" si="2"/>
        <v>6</v>
      </c>
      <c r="E106" s="3" t="str">
        <f t="shared" si="3"/>
        <v>63</v>
      </c>
      <c r="F106" s="24" t="s">
        <v>167</v>
      </c>
      <c r="G106" s="26" t="s">
        <v>165</v>
      </c>
      <c r="H106" s="27">
        <v>0</v>
      </c>
      <c r="I106" s="27">
        <v>587982.06000000006</v>
      </c>
      <c r="J106" s="27">
        <v>587982.06000000006</v>
      </c>
      <c r="K106" s="27">
        <v>544200.41</v>
      </c>
      <c r="L106" s="27">
        <v>509053.51</v>
      </c>
      <c r="M106" s="27">
        <v>432201.88</v>
      </c>
      <c r="N106" s="27">
        <v>247895.09</v>
      </c>
    </row>
    <row r="107" spans="1:14" x14ac:dyDescent="0.2">
      <c r="A107" s="25">
        <v>3</v>
      </c>
      <c r="B107" s="25">
        <v>3422</v>
      </c>
      <c r="C107" s="2" t="str">
        <f>VLOOKUP(B107,Hoja2!B:C,2,FALSE)</f>
        <v>MANTENIMIENTO DE INFRAESTRUCTURAS DEPORTIVAS</v>
      </c>
      <c r="D107" s="3" t="str">
        <f t="shared" si="2"/>
        <v>2</v>
      </c>
      <c r="E107" s="3" t="str">
        <f t="shared" si="3"/>
        <v>22</v>
      </c>
      <c r="F107" s="24" t="s">
        <v>150</v>
      </c>
      <c r="G107" s="26" t="s">
        <v>151</v>
      </c>
      <c r="H107" s="27">
        <v>635000</v>
      </c>
      <c r="I107" s="27">
        <v>70000</v>
      </c>
      <c r="J107" s="27">
        <v>705000</v>
      </c>
      <c r="K107" s="27">
        <v>605000</v>
      </c>
      <c r="L107" s="27">
        <v>605000</v>
      </c>
      <c r="M107" s="27">
        <v>355125.94</v>
      </c>
      <c r="N107" s="27">
        <v>318881.27</v>
      </c>
    </row>
    <row r="108" spans="1:14" x14ac:dyDescent="0.2">
      <c r="A108" s="25">
        <v>3</v>
      </c>
      <c r="B108" s="25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15</v>
      </c>
      <c r="F108" s="24" t="s">
        <v>69</v>
      </c>
      <c r="G108" s="26" t="s">
        <v>70</v>
      </c>
      <c r="H108" s="27">
        <v>2000</v>
      </c>
      <c r="I108" s="27">
        <v>0</v>
      </c>
      <c r="J108" s="27">
        <v>2000</v>
      </c>
      <c r="K108" s="27">
        <v>2485</v>
      </c>
      <c r="L108" s="27">
        <v>2485</v>
      </c>
      <c r="M108" s="27">
        <v>2447.5</v>
      </c>
      <c r="N108" s="27">
        <v>2447.5</v>
      </c>
    </row>
    <row r="109" spans="1:14" x14ac:dyDescent="0.2">
      <c r="A109" s="25">
        <v>3</v>
      </c>
      <c r="B109" s="25">
        <v>3422</v>
      </c>
      <c r="C109" s="2" t="str">
        <f>VLOOKUP(B109,Hoja2!B:C,2,FALSE)</f>
        <v>MANTENIMIENTO DE INFRAESTRUCTURAS DEPORTIVAS</v>
      </c>
      <c r="D109" s="3" t="str">
        <f t="shared" si="2"/>
        <v>2</v>
      </c>
      <c r="E109" s="3" t="str">
        <f t="shared" si="3"/>
        <v>22</v>
      </c>
      <c r="F109" s="24" t="s">
        <v>156</v>
      </c>
      <c r="G109" s="26" t="s">
        <v>157</v>
      </c>
      <c r="H109" s="27">
        <v>45200</v>
      </c>
      <c r="I109" s="27">
        <v>0</v>
      </c>
      <c r="J109" s="27">
        <v>45200</v>
      </c>
      <c r="K109" s="27">
        <v>56698.5</v>
      </c>
      <c r="L109" s="27">
        <v>56698.5</v>
      </c>
      <c r="M109" s="27">
        <v>28276.560000000001</v>
      </c>
      <c r="N109" s="27">
        <v>26042.58</v>
      </c>
    </row>
    <row r="110" spans="1:14" x14ac:dyDescent="0.2">
      <c r="A110" s="25">
        <v>3</v>
      </c>
      <c r="B110" s="25">
        <v>3422</v>
      </c>
      <c r="C110" s="2" t="str">
        <f>VLOOKUP(B110,Hoja2!B:C,2,FALSE)</f>
        <v>MANTENIMIENTO DE INFRAESTRUCTURAS DEPORTIVAS</v>
      </c>
      <c r="D110" s="3" t="str">
        <f t="shared" si="2"/>
        <v>2</v>
      </c>
      <c r="E110" s="3" t="str">
        <f t="shared" si="3"/>
        <v>22</v>
      </c>
      <c r="F110" s="24" t="s">
        <v>103</v>
      </c>
      <c r="G110" s="26" t="s">
        <v>104</v>
      </c>
      <c r="H110" s="27">
        <v>50600</v>
      </c>
      <c r="I110" s="27">
        <v>20000</v>
      </c>
      <c r="J110" s="27">
        <v>70600</v>
      </c>
      <c r="K110" s="27">
        <v>97761.21</v>
      </c>
      <c r="L110" s="27">
        <v>97761.21</v>
      </c>
      <c r="M110" s="27">
        <v>60332.61</v>
      </c>
      <c r="N110" s="27">
        <v>53451.34</v>
      </c>
    </row>
    <row r="111" spans="1:14" x14ac:dyDescent="0.2">
      <c r="A111" s="25">
        <v>3</v>
      </c>
      <c r="B111" s="25">
        <v>3422</v>
      </c>
      <c r="C111" s="2" t="str">
        <f>VLOOKUP(B111,Hoja2!B:C,2,FALSE)</f>
        <v>MANTENIMIENTO DE INFRAESTRUCTURAS DEPORTIVAS</v>
      </c>
      <c r="D111" s="3" t="str">
        <f t="shared" si="2"/>
        <v>7</v>
      </c>
      <c r="E111" s="3" t="str">
        <f t="shared" si="3"/>
        <v>78</v>
      </c>
      <c r="F111" s="24" t="s">
        <v>168</v>
      </c>
      <c r="G111" s="26" t="s">
        <v>169</v>
      </c>
      <c r="H111" s="27">
        <v>26000</v>
      </c>
      <c r="I111" s="27">
        <v>0</v>
      </c>
      <c r="J111" s="27">
        <v>26000</v>
      </c>
      <c r="K111" s="27">
        <v>26000</v>
      </c>
      <c r="L111" s="27">
        <v>26000</v>
      </c>
      <c r="M111" s="27">
        <v>22508.3</v>
      </c>
      <c r="N111" s="27">
        <v>22148.3</v>
      </c>
    </row>
    <row r="112" spans="1:14" x14ac:dyDescent="0.2">
      <c r="A112" s="25">
        <v>3</v>
      </c>
      <c r="B112" s="25">
        <v>3422</v>
      </c>
      <c r="C112" s="2" t="str">
        <f>VLOOKUP(B112,Hoja2!B:C,2,FALSE)</f>
        <v>MANTENIMIENTO DE INFRAESTRUCTURAS DEPORTIVAS</v>
      </c>
      <c r="D112" s="3" t="str">
        <f t="shared" si="2"/>
        <v>6</v>
      </c>
      <c r="E112" s="3" t="str">
        <f t="shared" si="3"/>
        <v>62</v>
      </c>
      <c r="F112" s="24" t="s">
        <v>162</v>
      </c>
      <c r="G112" s="26" t="s">
        <v>163</v>
      </c>
      <c r="H112" s="27">
        <v>0</v>
      </c>
      <c r="I112" s="27">
        <v>820239.48</v>
      </c>
      <c r="J112" s="27">
        <v>820239.48</v>
      </c>
      <c r="K112" s="27">
        <v>513245.85</v>
      </c>
      <c r="L112" s="27">
        <v>513245.85</v>
      </c>
      <c r="M112" s="27">
        <v>415371.21</v>
      </c>
      <c r="N112" s="27">
        <v>415371.21</v>
      </c>
    </row>
    <row r="113" spans="1:14" x14ac:dyDescent="0.2">
      <c r="A113" s="25">
        <v>3</v>
      </c>
      <c r="B113" s="25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12</v>
      </c>
      <c r="F113" s="24" t="s">
        <v>49</v>
      </c>
      <c r="G113" s="26" t="s">
        <v>50</v>
      </c>
      <c r="H113" s="27">
        <v>30600</v>
      </c>
      <c r="I113" s="27">
        <v>0</v>
      </c>
      <c r="J113" s="27">
        <v>30600</v>
      </c>
      <c r="K113" s="27">
        <v>30277.88</v>
      </c>
      <c r="L113" s="27">
        <v>30277.88</v>
      </c>
      <c r="M113" s="27">
        <v>19188.650000000001</v>
      </c>
      <c r="N113" s="27">
        <v>19188.650000000001</v>
      </c>
    </row>
    <row r="114" spans="1:14" x14ac:dyDescent="0.2">
      <c r="A114" s="25">
        <v>3</v>
      </c>
      <c r="B114" s="25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12</v>
      </c>
      <c r="F114" s="24" t="s">
        <v>61</v>
      </c>
      <c r="G114" s="26" t="s">
        <v>62</v>
      </c>
      <c r="H114" s="27">
        <v>5100</v>
      </c>
      <c r="I114" s="27">
        <v>0</v>
      </c>
      <c r="J114" s="27">
        <v>5100</v>
      </c>
      <c r="K114" s="27">
        <v>4786.5</v>
      </c>
      <c r="L114" s="27">
        <v>4786.5</v>
      </c>
      <c r="M114" s="27">
        <v>2743.66</v>
      </c>
      <c r="N114" s="27">
        <v>2743.66</v>
      </c>
    </row>
    <row r="115" spans="1:14" x14ac:dyDescent="0.2">
      <c r="A115" s="25">
        <v>3</v>
      </c>
      <c r="B115" s="25">
        <v>3422</v>
      </c>
      <c r="C115" s="2" t="str">
        <f>VLOOKUP(B115,Hoja2!B:C,2,FALSE)</f>
        <v>MANTENIMIENTO DE INFRAESTRUCTURAS DEPORTIVAS</v>
      </c>
      <c r="D115" s="3" t="str">
        <f t="shared" si="2"/>
        <v>2</v>
      </c>
      <c r="E115" s="3" t="str">
        <f t="shared" si="3"/>
        <v>21</v>
      </c>
      <c r="F115" s="24" t="s">
        <v>122</v>
      </c>
      <c r="G115" s="26" t="s">
        <v>123</v>
      </c>
      <c r="H115" s="27">
        <v>100500</v>
      </c>
      <c r="I115" s="27">
        <v>30000</v>
      </c>
      <c r="J115" s="27">
        <v>130500</v>
      </c>
      <c r="K115" s="27">
        <v>82983.899999999994</v>
      </c>
      <c r="L115" s="27">
        <v>82983.899999999994</v>
      </c>
      <c r="M115" s="27">
        <v>69012.210000000006</v>
      </c>
      <c r="N115" s="27">
        <v>66994.12</v>
      </c>
    </row>
    <row r="116" spans="1:14" x14ac:dyDescent="0.2">
      <c r="A116" s="25">
        <v>3</v>
      </c>
      <c r="B116" s="25">
        <v>3422</v>
      </c>
      <c r="C116" s="2" t="str">
        <f>VLOOKUP(B116,Hoja2!B:C,2,FALSE)</f>
        <v>MANTENIMIENTO DE INFRAESTRUCTURAS DEPORTIVAS</v>
      </c>
      <c r="D116" s="3" t="str">
        <f t="shared" si="2"/>
        <v>2</v>
      </c>
      <c r="E116" s="3" t="str">
        <f t="shared" si="3"/>
        <v>22</v>
      </c>
      <c r="F116" s="24" t="s">
        <v>158</v>
      </c>
      <c r="G116" s="26" t="s">
        <v>159</v>
      </c>
      <c r="H116" s="27">
        <v>55000</v>
      </c>
      <c r="I116" s="27">
        <v>0</v>
      </c>
      <c r="J116" s="27">
        <v>55000</v>
      </c>
      <c r="K116" s="27">
        <v>3986.59</v>
      </c>
      <c r="L116" s="27">
        <v>3986.59</v>
      </c>
      <c r="M116" s="27">
        <v>3958.94</v>
      </c>
      <c r="N116" s="27">
        <v>3958.94</v>
      </c>
    </row>
    <row r="117" spans="1:14" x14ac:dyDescent="0.2">
      <c r="A117" s="25">
        <v>3</v>
      </c>
      <c r="B117" s="25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22</v>
      </c>
      <c r="F117" s="24" t="s">
        <v>93</v>
      </c>
      <c r="G117" s="26" t="s">
        <v>94</v>
      </c>
      <c r="H117" s="27">
        <v>171300</v>
      </c>
      <c r="I117" s="27">
        <v>30315.29</v>
      </c>
      <c r="J117" s="27">
        <v>201615.29</v>
      </c>
      <c r="K117" s="27">
        <v>346263.48</v>
      </c>
      <c r="L117" s="27">
        <v>261408.35</v>
      </c>
      <c r="M117" s="27">
        <v>197583.7</v>
      </c>
      <c r="N117" s="27">
        <v>178344.42</v>
      </c>
    </row>
    <row r="118" spans="1:14" x14ac:dyDescent="0.2">
      <c r="A118" s="25">
        <v>3</v>
      </c>
      <c r="B118" s="25">
        <v>3422</v>
      </c>
      <c r="C118" s="2" t="str">
        <f>VLOOKUP(B118,Hoja2!B:C,2,FALSE)</f>
        <v>MANTENIMIENTO DE INFRAESTRUCTURAS DEPORTIVAS</v>
      </c>
      <c r="D118" s="3" t="str">
        <f t="shared" si="2"/>
        <v>6</v>
      </c>
      <c r="E118" s="3" t="str">
        <f t="shared" si="3"/>
        <v>63</v>
      </c>
      <c r="F118" s="24" t="s">
        <v>166</v>
      </c>
      <c r="G118" s="26" t="s">
        <v>163</v>
      </c>
      <c r="H118" s="27">
        <v>353932.09</v>
      </c>
      <c r="I118" s="27">
        <v>871513.46</v>
      </c>
      <c r="J118" s="27">
        <v>1225445.55</v>
      </c>
      <c r="K118" s="27">
        <v>1220817.3799999999</v>
      </c>
      <c r="L118" s="27">
        <v>1220817.3799999999</v>
      </c>
      <c r="M118" s="27">
        <v>422337.7</v>
      </c>
      <c r="N118" s="27">
        <v>350515.92</v>
      </c>
    </row>
    <row r="119" spans="1:14" x14ac:dyDescent="0.2">
      <c r="A119" s="25">
        <v>3</v>
      </c>
      <c r="B119" s="25">
        <v>3422</v>
      </c>
      <c r="C119" s="2" t="str">
        <f>VLOOKUP(B119,Hoja2!B:C,2,FALSE)</f>
        <v>MANTENIMIENTO DE INFRAESTRUCTURAS DEPORTIVAS</v>
      </c>
      <c r="D119" s="3" t="str">
        <f t="shared" si="2"/>
        <v>1</v>
      </c>
      <c r="E119" s="3" t="str">
        <f t="shared" si="3"/>
        <v>12</v>
      </c>
      <c r="F119" s="24" t="s">
        <v>57</v>
      </c>
      <c r="G119" s="26" t="s">
        <v>58</v>
      </c>
      <c r="H119" s="27">
        <v>25900</v>
      </c>
      <c r="I119" s="27">
        <v>0</v>
      </c>
      <c r="J119" s="27">
        <v>25900</v>
      </c>
      <c r="K119" s="27">
        <v>25907.56</v>
      </c>
      <c r="L119" s="27">
        <v>25907.56</v>
      </c>
      <c r="M119" s="27">
        <v>14897.69</v>
      </c>
      <c r="N119" s="27">
        <v>14897.69</v>
      </c>
    </row>
    <row r="120" spans="1:14" x14ac:dyDescent="0.2">
      <c r="A120" s="25">
        <v>3</v>
      </c>
      <c r="B120" s="25">
        <v>3422</v>
      </c>
      <c r="C120" s="2" t="str">
        <f>VLOOKUP(B120,Hoja2!B:C,2,FALSE)</f>
        <v>MANTENIMIENTO DE INFRAESTRUCTURAS DEPORTIVAS</v>
      </c>
      <c r="D120" s="3" t="str">
        <f t="shared" si="2"/>
        <v>1</v>
      </c>
      <c r="E120" s="3" t="str">
        <f t="shared" si="3"/>
        <v>13</v>
      </c>
      <c r="F120" s="24" t="s">
        <v>63</v>
      </c>
      <c r="G120" s="26" t="s">
        <v>64</v>
      </c>
      <c r="H120" s="27">
        <v>278000</v>
      </c>
      <c r="I120" s="27">
        <v>-60000</v>
      </c>
      <c r="J120" s="27">
        <v>218000</v>
      </c>
      <c r="K120" s="27">
        <v>165502.63</v>
      </c>
      <c r="L120" s="27">
        <v>165502.63</v>
      </c>
      <c r="M120" s="27">
        <v>98608.78</v>
      </c>
      <c r="N120" s="27">
        <v>98608.78</v>
      </c>
    </row>
    <row r="121" spans="1:14" x14ac:dyDescent="0.2">
      <c r="A121" s="25">
        <v>3</v>
      </c>
      <c r="B121" s="25">
        <v>3422</v>
      </c>
      <c r="C121" s="2" t="str">
        <f>VLOOKUP(B121,Hoja2!B:C,2,FALSE)</f>
        <v>MANTENIMIENTO DE INFRAESTRUCTURAS DEPORTIVAS</v>
      </c>
      <c r="D121" s="3" t="str">
        <f t="shared" si="2"/>
        <v>1</v>
      </c>
      <c r="E121" s="3" t="str">
        <f t="shared" si="3"/>
        <v>13</v>
      </c>
      <c r="F121" s="24" t="s">
        <v>67</v>
      </c>
      <c r="G121" s="26" t="s">
        <v>68</v>
      </c>
      <c r="H121" s="27">
        <v>316000</v>
      </c>
      <c r="I121" s="27">
        <v>-55000</v>
      </c>
      <c r="J121" s="27">
        <v>261000</v>
      </c>
      <c r="K121" s="27">
        <v>173265.41</v>
      </c>
      <c r="L121" s="27">
        <v>173265.41</v>
      </c>
      <c r="M121" s="27">
        <v>141340.01999999999</v>
      </c>
      <c r="N121" s="27">
        <v>141340.01999999999</v>
      </c>
    </row>
    <row r="122" spans="1:14" x14ac:dyDescent="0.2">
      <c r="A122" s="25">
        <v>3</v>
      </c>
      <c r="B122" s="25">
        <v>3422</v>
      </c>
      <c r="C122" s="2" t="str">
        <f>VLOOKUP(B122,Hoja2!B:C,2,FALSE)</f>
        <v>MANTENIMIENTO DE INFRAESTRUCTURAS DEPORTIVAS</v>
      </c>
      <c r="D122" s="3" t="str">
        <f t="shared" si="2"/>
        <v>6</v>
      </c>
      <c r="E122" s="3" t="str">
        <f t="shared" si="3"/>
        <v>62</v>
      </c>
      <c r="F122" s="24" t="s">
        <v>164</v>
      </c>
      <c r="G122" s="26" t="s">
        <v>165</v>
      </c>
      <c r="H122" s="27">
        <v>0</v>
      </c>
      <c r="I122" s="27">
        <v>448748.34</v>
      </c>
      <c r="J122" s="27">
        <v>448748.34</v>
      </c>
      <c r="K122" s="27">
        <v>583109.61</v>
      </c>
      <c r="L122" s="27">
        <v>254777.83</v>
      </c>
      <c r="M122" s="27">
        <v>94565.43</v>
      </c>
      <c r="N122" s="27">
        <v>87158.12</v>
      </c>
    </row>
    <row r="123" spans="1:14" x14ac:dyDescent="0.2">
      <c r="A123" s="25">
        <v>3</v>
      </c>
      <c r="B123" s="25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21</v>
      </c>
      <c r="F123" s="24" t="s">
        <v>146</v>
      </c>
      <c r="G123" s="26" t="s">
        <v>147</v>
      </c>
      <c r="H123" s="27">
        <v>490000</v>
      </c>
      <c r="I123" s="27">
        <v>40000</v>
      </c>
      <c r="J123" s="27">
        <v>530000</v>
      </c>
      <c r="K123" s="27">
        <v>537685.69999999995</v>
      </c>
      <c r="L123" s="27">
        <v>537685.69999999995</v>
      </c>
      <c r="M123" s="27">
        <v>343628.72</v>
      </c>
      <c r="N123" s="27">
        <v>340955.16</v>
      </c>
    </row>
    <row r="124" spans="1:14" x14ac:dyDescent="0.2">
      <c r="A124" s="25">
        <v>3</v>
      </c>
      <c r="B124" s="25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4" t="s">
        <v>154</v>
      </c>
      <c r="G124" s="26" t="s">
        <v>155</v>
      </c>
      <c r="H124" s="27">
        <v>725000</v>
      </c>
      <c r="I124" s="27">
        <v>85000</v>
      </c>
      <c r="J124" s="27">
        <v>810000</v>
      </c>
      <c r="K124" s="27">
        <v>729569.48</v>
      </c>
      <c r="L124" s="27">
        <v>729569.48</v>
      </c>
      <c r="M124" s="27">
        <v>611496.21</v>
      </c>
      <c r="N124" s="27">
        <v>594259.56999999995</v>
      </c>
    </row>
    <row r="125" spans="1:14" x14ac:dyDescent="0.2">
      <c r="A125" s="25">
        <v>3</v>
      </c>
      <c r="B125" s="25">
        <v>3422</v>
      </c>
      <c r="C125" s="2" t="str">
        <f>VLOOKUP(B125,Hoja2!B:C,2,FALSE)</f>
        <v>MANTENIMIENTO DE INFRAESTRUCTURAS DEPORTIVAS</v>
      </c>
      <c r="D125" s="3" t="str">
        <f t="shared" si="2"/>
        <v>1</v>
      </c>
      <c r="E125" s="3" t="str">
        <f t="shared" si="3"/>
        <v>12</v>
      </c>
      <c r="F125" s="24" t="s">
        <v>51</v>
      </c>
      <c r="G125" s="26" t="s">
        <v>52</v>
      </c>
      <c r="H125" s="27">
        <v>12200</v>
      </c>
      <c r="I125" s="27">
        <v>0</v>
      </c>
      <c r="J125" s="27">
        <v>12200</v>
      </c>
      <c r="K125" s="27">
        <v>11594.76</v>
      </c>
      <c r="L125" s="27">
        <v>11594.76</v>
      </c>
      <c r="M125" s="27">
        <v>5601.97</v>
      </c>
      <c r="N125" s="27">
        <v>5601.97</v>
      </c>
    </row>
    <row r="126" spans="1:14" x14ac:dyDescent="0.2">
      <c r="A126" s="25">
        <v>3</v>
      </c>
      <c r="B126" s="25">
        <v>3422</v>
      </c>
      <c r="C126" s="2" t="str">
        <f>VLOOKUP(B126,Hoja2!B:C,2,FALSE)</f>
        <v>MANTENIMIENTO DE INFRAESTRUCTURAS DEPORTIVAS</v>
      </c>
      <c r="D126" s="3" t="str">
        <f t="shared" si="2"/>
        <v>1</v>
      </c>
      <c r="E126" s="3" t="str">
        <f t="shared" si="3"/>
        <v>12</v>
      </c>
      <c r="F126" s="24" t="s">
        <v>55</v>
      </c>
      <c r="G126" s="26" t="s">
        <v>56</v>
      </c>
      <c r="H126" s="27">
        <v>11300</v>
      </c>
      <c r="I126" s="27">
        <v>0</v>
      </c>
      <c r="J126" s="27">
        <v>11300</v>
      </c>
      <c r="K126" s="27">
        <v>10711.08</v>
      </c>
      <c r="L126" s="27">
        <v>10711.08</v>
      </c>
      <c r="M126" s="27">
        <v>5589.12</v>
      </c>
      <c r="N126" s="27">
        <v>5589.12</v>
      </c>
    </row>
    <row r="127" spans="1:14" x14ac:dyDescent="0.2">
      <c r="A127" s="25">
        <v>3</v>
      </c>
      <c r="B127" s="25">
        <v>3422</v>
      </c>
      <c r="C127" s="2" t="str">
        <f>VLOOKUP(B127,Hoja2!B:C,2,FALSE)</f>
        <v>MANTENIMIENTO DE INFRAESTRUCTURAS DEPORTIVAS</v>
      </c>
      <c r="D127" s="3" t="str">
        <f t="shared" si="2"/>
        <v>1</v>
      </c>
      <c r="E127" s="3" t="str">
        <f t="shared" si="3"/>
        <v>12</v>
      </c>
      <c r="F127" s="24" t="s">
        <v>59</v>
      </c>
      <c r="G127" s="26" t="s">
        <v>60</v>
      </c>
      <c r="H127" s="27">
        <v>62300</v>
      </c>
      <c r="I127" s="27">
        <v>0</v>
      </c>
      <c r="J127" s="27">
        <v>62300</v>
      </c>
      <c r="K127" s="27">
        <v>62910.12</v>
      </c>
      <c r="L127" s="27">
        <v>62910.12</v>
      </c>
      <c r="M127" s="27">
        <v>55840.29</v>
      </c>
      <c r="N127" s="27">
        <v>55840.29</v>
      </c>
    </row>
    <row r="128" spans="1:14" x14ac:dyDescent="0.2">
      <c r="A128" s="25">
        <v>3</v>
      </c>
      <c r="B128" s="25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20</v>
      </c>
      <c r="F128" s="24" t="s">
        <v>83</v>
      </c>
      <c r="G128" s="26" t="s">
        <v>84</v>
      </c>
      <c r="H128" s="27">
        <v>8500</v>
      </c>
      <c r="I128" s="27">
        <v>0</v>
      </c>
      <c r="J128" s="27">
        <v>8500</v>
      </c>
      <c r="K128" s="27">
        <v>0</v>
      </c>
      <c r="L128" s="27">
        <v>0</v>
      </c>
      <c r="M128" s="27">
        <v>0</v>
      </c>
      <c r="N128" s="27">
        <v>0</v>
      </c>
    </row>
    <row r="129" spans="1:14" x14ac:dyDescent="0.2">
      <c r="A129" s="25">
        <v>3</v>
      </c>
      <c r="B129" s="25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4" t="s">
        <v>113</v>
      </c>
      <c r="G129" s="26" t="s">
        <v>114</v>
      </c>
      <c r="H129" s="27">
        <v>7000</v>
      </c>
      <c r="I129" s="27">
        <v>0</v>
      </c>
      <c r="J129" s="27">
        <v>7000</v>
      </c>
      <c r="K129" s="27">
        <v>1559.69</v>
      </c>
      <c r="L129" s="27">
        <v>1559.69</v>
      </c>
      <c r="M129" s="27">
        <v>1335.84</v>
      </c>
      <c r="N129" s="27">
        <v>1335.84</v>
      </c>
    </row>
    <row r="130" spans="1:14" x14ac:dyDescent="0.2">
      <c r="A130" s="25">
        <v>3</v>
      </c>
      <c r="B130" s="25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2</v>
      </c>
      <c r="E130" s="3" t="str">
        <f t="shared" ref="E130" si="5">LEFT(F130,2)</f>
        <v>22</v>
      </c>
      <c r="F130" s="24" t="s">
        <v>160</v>
      </c>
      <c r="G130" s="26" t="s">
        <v>161</v>
      </c>
      <c r="H130" s="27">
        <v>12000</v>
      </c>
      <c r="I130" s="27">
        <v>5272.56</v>
      </c>
      <c r="J130" s="27">
        <v>17272.560000000001</v>
      </c>
      <c r="K130" s="27">
        <v>21303.85</v>
      </c>
      <c r="L130" s="27">
        <v>21303.85</v>
      </c>
      <c r="M130" s="27">
        <v>18110.32</v>
      </c>
      <c r="N130" s="27">
        <v>18110.32</v>
      </c>
    </row>
    <row r="131" spans="1:14" x14ac:dyDescent="0.2">
      <c r="A131" s="25">
        <v>3</v>
      </c>
      <c r="B131" s="25">
        <v>3422</v>
      </c>
      <c r="C131" s="2" t="str">
        <f>VLOOKUP(B131,Hoja2!B:C,2,FALSE)</f>
        <v>MANTENIMIENTO DE INFRAESTRUCTURAS DEPORTIVAS</v>
      </c>
      <c r="D131" s="3" t="str">
        <f t="shared" ref="D131" si="6">LEFT(F131,1)</f>
        <v>2</v>
      </c>
      <c r="E131" s="3" t="str">
        <f t="shared" ref="E131" si="7">LEFT(F131,2)</f>
        <v>21</v>
      </c>
      <c r="F131" s="24" t="s">
        <v>148</v>
      </c>
      <c r="G131" s="26" t="s">
        <v>149</v>
      </c>
      <c r="H131" s="27">
        <v>4750</v>
      </c>
      <c r="I131" s="27">
        <v>0</v>
      </c>
      <c r="J131" s="27">
        <v>4750</v>
      </c>
      <c r="K131" s="27">
        <v>11224.72</v>
      </c>
      <c r="L131" s="27">
        <v>11224.72</v>
      </c>
      <c r="M131" s="27">
        <v>10985.61</v>
      </c>
      <c r="N131" s="27">
        <v>9388.1</v>
      </c>
    </row>
  </sheetData>
  <autoFilter ref="A1:N130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30 DE SEPTIEMBRE DE 2023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3º TRIMESTRE 23</vt:lpstr>
      <vt:lpstr>Ejecución 30 septiembre 23</vt:lpstr>
      <vt:lpstr>Hoja2</vt:lpstr>
      <vt:lpstr>'TD PRIMER 3º TRIMESTRE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2023-10-03T10:01:29Z</dcterms:modified>
</cp:coreProperties>
</file>