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CUARTO TRIMESTRE\"/>
    </mc:Choice>
  </mc:AlternateContent>
  <xr:revisionPtr revIDLastSave="0" documentId="13_ncr:1_{FD1DA37F-B3E5-4A13-9D2E-191B91A076A8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4º trimes 24" sheetId="1" r:id="rId1"/>
  </sheets>
  <definedNames>
    <definedName name="_xlnm.Print_Titles" localSheetId="0">'Ejecución ingresos 4º trimes 24'!$1:$6</definedName>
  </definedNames>
  <calcPr calcId="191029"/>
</workbook>
</file>

<file path=xl/calcChain.xml><?xml version="1.0" encoding="utf-8"?>
<calcChain xmlns="http://schemas.openxmlformats.org/spreadsheetml/2006/main">
  <c r="G93" i="1" l="1"/>
  <c r="G94" i="1"/>
  <c r="G95" i="1"/>
  <c r="G96" i="1"/>
  <c r="G92" i="1"/>
  <c r="G86" i="1"/>
  <c r="G87" i="1"/>
  <c r="G88" i="1"/>
  <c r="G89" i="1"/>
  <c r="C84" i="1" l="1"/>
  <c r="D84" i="1"/>
  <c r="E84" i="1"/>
  <c r="F84" i="1"/>
  <c r="C90" i="1"/>
  <c r="D90" i="1"/>
  <c r="E90" i="1"/>
  <c r="F90" i="1"/>
  <c r="C97" i="1"/>
  <c r="D97" i="1"/>
  <c r="E97" i="1"/>
  <c r="F97" i="1"/>
  <c r="G97" i="1" l="1"/>
  <c r="G84" i="1"/>
  <c r="F99" i="1"/>
  <c r="E99" i="1"/>
  <c r="C99" i="1"/>
  <c r="D99" i="1"/>
  <c r="M87" i="1"/>
  <c r="M88" i="1"/>
  <c r="M89" i="1"/>
  <c r="K87" i="1"/>
  <c r="K88" i="1"/>
  <c r="K89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99" i="1" l="1"/>
  <c r="H90" i="1" l="1"/>
  <c r="I90" i="1"/>
  <c r="J90" i="1"/>
  <c r="L90" i="1"/>
  <c r="G90" i="1"/>
  <c r="H84" i="1"/>
  <c r="I84" i="1"/>
  <c r="J84" i="1"/>
  <c r="L84" i="1"/>
  <c r="M93" i="1" l="1"/>
  <c r="M94" i="1"/>
  <c r="M95" i="1"/>
  <c r="M96" i="1"/>
  <c r="K93" i="1"/>
  <c r="K94" i="1"/>
  <c r="K95" i="1"/>
  <c r="K96" i="1"/>
  <c r="M81" i="1"/>
  <c r="M82" i="1"/>
  <c r="M83" i="1"/>
  <c r="K74" i="1"/>
  <c r="K75" i="1"/>
  <c r="K76" i="1"/>
  <c r="K77" i="1"/>
  <c r="K78" i="1"/>
  <c r="K79" i="1"/>
  <c r="K80" i="1"/>
  <c r="K81" i="1"/>
  <c r="K82" i="1"/>
  <c r="K83" i="1"/>
  <c r="K92" i="1" l="1"/>
  <c r="M92" i="1"/>
  <c r="K90" i="1" l="1"/>
  <c r="M86" i="1"/>
  <c r="M90" i="1" s="1"/>
  <c r="K86" i="1"/>
  <c r="M77" i="1" l="1"/>
  <c r="M78" i="1"/>
  <c r="M79" i="1"/>
  <c r="M80" i="1"/>
  <c r="M73" i="1" l="1"/>
  <c r="M74" i="1"/>
  <c r="M75" i="1"/>
  <c r="M76" i="1"/>
  <c r="K73" i="1"/>
  <c r="M67" i="1" l="1"/>
  <c r="M68" i="1"/>
  <c r="M69" i="1"/>
  <c r="M70" i="1"/>
  <c r="M71" i="1"/>
  <c r="M72" i="1"/>
  <c r="K68" i="1"/>
  <c r="K69" i="1"/>
  <c r="K70" i="1"/>
  <c r="K71" i="1"/>
  <c r="K72" i="1"/>
  <c r="M55" i="1" l="1"/>
  <c r="M56" i="1"/>
  <c r="M57" i="1"/>
  <c r="M58" i="1"/>
  <c r="M59" i="1"/>
  <c r="M60" i="1"/>
  <c r="M61" i="1"/>
  <c r="M62" i="1"/>
  <c r="M63" i="1"/>
  <c r="M64" i="1"/>
  <c r="M65" i="1"/>
  <c r="M66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G7" i="1"/>
  <c r="M50" i="1" l="1"/>
  <c r="M51" i="1"/>
  <c r="M52" i="1"/>
  <c r="M53" i="1"/>
  <c r="M54" i="1"/>
  <c r="K7" i="1"/>
  <c r="M30" i="1" l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97" i="1" l="1"/>
  <c r="L97" i="1"/>
  <c r="I97" i="1"/>
  <c r="J97" i="1"/>
  <c r="K97" i="1" s="1"/>
  <c r="H97" i="1"/>
  <c r="L99" i="1" l="1"/>
  <c r="I99" i="1"/>
  <c r="J99" i="1"/>
  <c r="K99" i="1" s="1"/>
  <c r="H99" i="1"/>
  <c r="K84" i="1" l="1"/>
  <c r="M7" i="1"/>
  <c r="M84" i="1" s="1"/>
  <c r="M99" i="1" s="1"/>
</calcChain>
</file>

<file path=xl/sharedStrings.xml><?xml version="1.0" encoding="utf-8"?>
<sst xmlns="http://schemas.openxmlformats.org/spreadsheetml/2006/main" count="107" uniqueCount="105">
  <si>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</si>
  <si>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</si>
  <si>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</si>
  <si>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</si>
  <si>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</si>
  <si>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</si>
  <si>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</si>
  <si>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</si>
  <si>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</si>
  <si>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</si>
  <si>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</si>
  <si>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</si>
  <si>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</si>
  <si>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</si>
  <si>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</si>
  <si>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</si>
  <si>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</si>
  <si>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</si>
  <si>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</si>
  <si>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</si>
  <si>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</si>
  <si>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</si>
  <si>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acreditaciones SEMINCI</t>
  </si>
  <si>
    <t>Venta de entradas Teatro Calderón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</si>
  <si>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</si>
  <si>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</si>
  <si>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</si>
  <si>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</si>
  <si>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</si>
  <si>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</si>
  <si>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Venta de Acreditaciones SEMINCI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</si>
  <si>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</si>
  <si>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</si>
  <si>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</si>
  <si>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</si>
  <si>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</si>
  <si>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</si>
  <si>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 TALLERES CASA ZORRILLA</t>
  </si>
  <si>
    <t>TALLERES FMC</t>
  </si>
  <si>
    <t>TALLERES SEMINCI</t>
  </si>
  <si>
    <t>Ventas</t>
  </si>
  <si>
    <t>Venta de publicaciones SEMINCI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</si>
  <si>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</si>
  <si>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</si>
  <si>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</si>
  <si>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</si>
  <si>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</si>
  <si>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</si>
  <si>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Venta de publicaciones FMC - EXPOSICIONES,C.ZORRILLA Y OTROS</t>
  </si>
  <si>
    <t>Ventas de FMC</t>
  </si>
  <si>
    <t>Venta de SEMINICI</t>
  </si>
  <si>
    <t>Otros reintegros de operaciones corrientes.</t>
  </si>
  <si>
    <t>Otros ingresos diversos.</t>
  </si>
  <si>
    <t>Otros ingresos diversos FMC</t>
  </si>
  <si>
    <t>De la Administración General de la Entidad Local.</t>
  </si>
  <si>
    <t>Aportación ordinaria del Ayuntamiento Educación y Cultura</t>
  </si>
  <si>
    <t>Aportaci¢n del Ayuntamiento Area de Turismo</t>
  </si>
  <si>
    <t>De la Administración General del Estado.</t>
  </si>
  <si>
    <t>Subvención del Ministerio de Cultura</t>
  </si>
  <si>
    <t>Mº Cultura para FMC</t>
  </si>
  <si>
    <t>Mº Cultura para SEMINCI</t>
  </si>
  <si>
    <t>De la Administración General de las Comunidades Autónomas.</t>
  </si>
  <si>
    <t>Subvenciones Junta de Castilla y León</t>
  </si>
  <si>
    <t>Aportación JCYL para FMC</t>
  </si>
  <si>
    <t>Aportación JCYL para SEMINCI</t>
  </si>
  <si>
    <t>De Diputaciones, Consejos o Cabildos.</t>
  </si>
  <si>
    <t>Subvenciones de la Diputación Provincial de Valladolid</t>
  </si>
  <si>
    <t>Aportación Diputación VA para FMC</t>
  </si>
  <si>
    <t>Aportación Diputación VA para SEMINCI</t>
  </si>
  <si>
    <t>De Empresas privadas.</t>
  </si>
  <si>
    <t>Convenios de MECENAZGO de empresas privadas con la FMC</t>
  </si>
  <si>
    <t>Mecenazgo para FMC</t>
  </si>
  <si>
    <t>Convenios de MECENAZGO de empresas privadas MUSEO CIENCIA</t>
  </si>
  <si>
    <t>Mecenazgo para SEMINCI</t>
  </si>
  <si>
    <t>De familias e instituciones sin fines de lucro.</t>
  </si>
  <si>
    <t>Amigos de los museos</t>
  </si>
  <si>
    <t>Donaciones ""Amigos del Museo Patio Herreriano""</t>
  </si>
  <si>
    <t>Donaciones ""Amigos del Museo de la Ciencia""</t>
  </si>
  <si>
    <t>Otras transferencias de la Unión Europea.</t>
  </si>
  <si>
    <t>Subv. UE Proyecto Creart 2024-2026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</si>
  <si>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</si>
  <si>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</si>
  <si>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</si>
  <si>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</si>
  <si>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Concesiones FMC</t>
  </si>
  <si>
    <t>Concesiones SEMINCI</t>
  </si>
  <si>
    <t>Otras concesiones y aprovechamientos.</t>
  </si>
  <si>
    <t>ALQUILER Y SERVICIOS SALA FRANCISCO DE COSSIO</t>
  </si>
  <si>
    <t>Alquileres y Servicios OTROS</t>
  </si>
  <si>
    <t>ALQUILER Y SERVICIOS LAVA</t>
  </si>
  <si>
    <t>ALQUILER Y SERVICIOS SEMINCI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</si>
  <si>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</si>
  <si>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</si>
  <si>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</si>
  <si>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</si>
  <si>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PATROCINIOS PUBLICITARIOS TEATRO CALDERON - FMC</t>
  </si>
  <si>
    <t>Aportación de capital del Ayuntamiento de Valladolid</t>
  </si>
  <si>
    <t>Subvención Teatro LAVA de la Junta de Castilla y León</t>
  </si>
  <si>
    <t>Subvención INAEM a FMC dentro del Plan Next Generation UE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</si>
  <si>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</si>
  <si>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</si>
  <si>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</si>
  <si>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</si>
  <si>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</si>
  <si>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ESTADO DE EJECUCIÓN DE INGRESOS DE LA FUNDACIÓN MUNICIPAL DE CULTURA - 31 DE DICIEMBRE DE 2024 (Datos extraídos el 20-01-2025 a 9:45)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</si>
</sst>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right"/>
    </xf>
    <xf numFmtId="49" fontId="6" fillId="0" borderId="2" xfId="3" applyNumberFormat="1" applyFont="1" applyBorder="1"/>
    <xf numFmtId="4" fontId="6" fillId="0" borderId="2" xfId="3" applyNumberFormat="1" applyFont="1" applyBorder="1"/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Fill="1" applyBorder="1" applyAlignment="1" applyProtection="1"/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" fontId="6" fillId="0" borderId="2" xfId="3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showGridLines="0" tabSelected="1" view="pageLayout" zoomScaleNormal="100" workbookViewId="0">
      <selection sqref="A1:M1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104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2024</v>
      </c>
      <c r="K3" s="4"/>
    </row>
    <row r="4" spans="1:13" x14ac:dyDescent="0.2">
      <c r="A4" s="7" t="s">
        <v>14</v>
      </c>
      <c r="B4" s="3"/>
      <c r="C4" s="8">
        <v>45657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169</v>
      </c>
      <c r="I7" s="14">
        <v>169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1600000</v>
      </c>
      <c r="D8" s="14">
        <v>0</v>
      </c>
      <c r="E8" s="14">
        <v>1600000</v>
      </c>
      <c r="F8" s="14">
        <v>153167.5</v>
      </c>
      <c r="G8" s="15">
        <f t="shared" ref="G8:G71" si="0">IF(C8=0," ",F8/C8)</f>
        <v>9.5729687499999994E-2</v>
      </c>
      <c r="H8" s="14">
        <v>139666.20000000001</v>
      </c>
      <c r="I8" s="14">
        <v>2573.1999999999998</v>
      </c>
      <c r="J8" s="14">
        <v>137093</v>
      </c>
      <c r="K8" s="15">
        <f t="shared" ref="K8:K32" si="1">IF(F8=0," ",J8/F8)</f>
        <v>0.8950528016713728</v>
      </c>
      <c r="L8" s="14">
        <v>16074.5</v>
      </c>
      <c r="M8" s="16">
        <f t="shared" ref="M8:M29" si="2">F8-E8</f>
        <v>-1446832.5</v>
      </c>
    </row>
    <row r="9" spans="1:13" x14ac:dyDescent="0.2">
      <c r="A9" s="25">
        <v>34401</v>
      </c>
      <c r="B9" s="13" t="s">
        <v>22</v>
      </c>
      <c r="C9" s="14">
        <v>195000</v>
      </c>
      <c r="D9" s="14">
        <v>0</v>
      </c>
      <c r="E9" s="14">
        <v>195000</v>
      </c>
      <c r="F9" s="14">
        <v>2720</v>
      </c>
      <c r="G9" s="15">
        <f t="shared" si="0"/>
        <v>1.3948717948717949E-2</v>
      </c>
      <c r="H9" s="14">
        <v>2720</v>
      </c>
      <c r="I9" s="14">
        <v>0</v>
      </c>
      <c r="J9" s="14">
        <v>2720</v>
      </c>
      <c r="K9" s="15">
        <f t="shared" si="1"/>
        <v>1</v>
      </c>
      <c r="L9" s="14">
        <v>0</v>
      </c>
      <c r="M9" s="16">
        <f t="shared" si="2"/>
        <v>-192280</v>
      </c>
    </row>
    <row r="10" spans="1:13" x14ac:dyDescent="0.2">
      <c r="A10" s="25">
        <v>34402</v>
      </c>
      <c r="B10" s="13" t="s">
        <v>23</v>
      </c>
      <c r="C10" s="14">
        <v>0</v>
      </c>
      <c r="D10" s="14">
        <v>0</v>
      </c>
      <c r="E10" s="14">
        <v>0</v>
      </c>
      <c r="F10" s="14">
        <v>937784.05</v>
      </c>
      <c r="G10" s="15" t="str">
        <f t="shared" si="0"/>
        <v xml:space="preserve"> </v>
      </c>
      <c r="H10" s="14">
        <v>1215408.55</v>
      </c>
      <c r="I10" s="14">
        <v>278424</v>
      </c>
      <c r="J10" s="14">
        <v>936984.55</v>
      </c>
      <c r="K10" s="15">
        <f t="shared" si="1"/>
        <v>0.99914745830876517</v>
      </c>
      <c r="L10" s="14">
        <v>799.5</v>
      </c>
      <c r="M10" s="16">
        <f t="shared" si="2"/>
        <v>937784.05</v>
      </c>
    </row>
    <row r="11" spans="1:13" x14ac:dyDescent="0.2">
      <c r="A11" s="25">
        <v>34403</v>
      </c>
      <c r="B11" s="13" t="s">
        <v>24</v>
      </c>
      <c r="C11" s="14">
        <v>0</v>
      </c>
      <c r="D11" s="14">
        <v>0</v>
      </c>
      <c r="E11" s="14">
        <v>0</v>
      </c>
      <c r="F11" s="14">
        <v>214044.1</v>
      </c>
      <c r="G11" s="15" t="str">
        <f t="shared" si="0"/>
        <v xml:space="preserve"> </v>
      </c>
      <c r="H11" s="14">
        <v>214044</v>
      </c>
      <c r="I11" s="14">
        <v>0</v>
      </c>
      <c r="J11" s="14">
        <v>214044</v>
      </c>
      <c r="K11" s="15">
        <f t="shared" si="1"/>
        <v>0.99999953280655718</v>
      </c>
      <c r="L11" s="14">
        <v>0.1</v>
      </c>
      <c r="M11" s="16">
        <f t="shared" si="2"/>
        <v>214044.1</v>
      </c>
    </row>
    <row r="12" spans="1:13" x14ac:dyDescent="0.2">
      <c r="A12" s="25">
        <v>34404</v>
      </c>
      <c r="B12" s="13" t="s">
        <v>25</v>
      </c>
      <c r="C12" s="14">
        <v>0</v>
      </c>
      <c r="D12" s="14">
        <v>0</v>
      </c>
      <c r="E12" s="14">
        <v>0</v>
      </c>
      <c r="F12" s="14">
        <v>85114.57</v>
      </c>
      <c r="G12" s="15" t="str">
        <f t="shared" si="0"/>
        <v xml:space="preserve"> </v>
      </c>
      <c r="H12" s="14">
        <v>85034.11</v>
      </c>
      <c r="I12" s="14">
        <v>0</v>
      </c>
      <c r="J12" s="14">
        <v>85034.11</v>
      </c>
      <c r="K12" s="15">
        <f t="shared" si="1"/>
        <v>0.99905468593684954</v>
      </c>
      <c r="L12" s="14">
        <v>80.459999999999994</v>
      </c>
      <c r="M12" s="16">
        <f t="shared" si="2"/>
        <v>85114.57</v>
      </c>
    </row>
    <row r="13" spans="1:13" x14ac:dyDescent="0.2">
      <c r="A13" s="25">
        <v>34405</v>
      </c>
      <c r="B13" s="13" t="s">
        <v>26</v>
      </c>
      <c r="C13" s="14">
        <v>0</v>
      </c>
      <c r="D13" s="14">
        <v>0</v>
      </c>
      <c r="E13" s="14">
        <v>0</v>
      </c>
      <c r="F13" s="14">
        <v>94260.2</v>
      </c>
      <c r="G13" s="15" t="str">
        <f t="shared" si="0"/>
        <v xml:space="preserve"> </v>
      </c>
      <c r="H13" s="14">
        <v>94026.2</v>
      </c>
      <c r="I13" s="14">
        <v>0</v>
      </c>
      <c r="J13" s="14">
        <v>94026.2</v>
      </c>
      <c r="K13" s="15">
        <f t="shared" si="1"/>
        <v>0.99751751004135358</v>
      </c>
      <c r="L13" s="14">
        <v>234</v>
      </c>
      <c r="M13" s="16">
        <f t="shared" si="2"/>
        <v>94260.2</v>
      </c>
    </row>
    <row r="14" spans="1:13" x14ac:dyDescent="0.2">
      <c r="A14" s="25">
        <v>34406</v>
      </c>
      <c r="B14" s="13" t="s">
        <v>27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28</v>
      </c>
      <c r="C15" s="14">
        <v>0</v>
      </c>
      <c r="D15" s="14">
        <v>0</v>
      </c>
      <c r="E15" s="14">
        <v>0</v>
      </c>
      <c r="F15" s="14">
        <v>13408</v>
      </c>
      <c r="G15" s="15" t="str">
        <f t="shared" si="0"/>
        <v xml:space="preserve"> </v>
      </c>
      <c r="H15" s="14">
        <v>13134</v>
      </c>
      <c r="I15" s="14">
        <v>0</v>
      </c>
      <c r="J15" s="14">
        <v>13134</v>
      </c>
      <c r="K15" s="15">
        <f t="shared" si="1"/>
        <v>0.97956443914081148</v>
      </c>
      <c r="L15" s="14">
        <v>274</v>
      </c>
      <c r="M15" s="16">
        <f t="shared" si="2"/>
        <v>13408</v>
      </c>
    </row>
    <row r="16" spans="1:13" x14ac:dyDescent="0.2">
      <c r="A16" s="25">
        <v>34408</v>
      </c>
      <c r="B16" s="13" t="s">
        <v>29</v>
      </c>
      <c r="C16" s="14">
        <v>0</v>
      </c>
      <c r="D16" s="14">
        <v>0</v>
      </c>
      <c r="E16" s="14">
        <v>0</v>
      </c>
      <c r="F16" s="14">
        <v>6072</v>
      </c>
      <c r="G16" s="15" t="str">
        <f t="shared" si="0"/>
        <v xml:space="preserve"> </v>
      </c>
      <c r="H16" s="14">
        <v>6072</v>
      </c>
      <c r="I16" s="14">
        <v>0</v>
      </c>
      <c r="J16" s="14">
        <v>6072</v>
      </c>
      <c r="K16" s="15">
        <f t="shared" si="1"/>
        <v>1</v>
      </c>
      <c r="L16" s="14">
        <v>0</v>
      </c>
      <c r="M16" s="16">
        <f t="shared" si="2"/>
        <v>6072</v>
      </c>
    </row>
    <row r="17" spans="1:13" x14ac:dyDescent="0.2">
      <c r="A17" s="25">
        <v>349</v>
      </c>
      <c r="B17" s="13" t="s">
        <v>30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34900</v>
      </c>
      <c r="B18" s="13" t="s">
        <v>31</v>
      </c>
      <c r="C18" s="14">
        <v>0</v>
      </c>
      <c r="D18" s="14">
        <v>0</v>
      </c>
      <c r="E18" s="14">
        <v>0</v>
      </c>
      <c r="F18" s="14">
        <v>0</v>
      </c>
      <c r="G18" s="15" t="str">
        <f t="shared" si="0"/>
        <v xml:space="preserve"> 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0</v>
      </c>
    </row>
    <row r="19" spans="1:13" x14ac:dyDescent="0.2">
      <c r="A19" s="25">
        <v>34901</v>
      </c>
      <c r="B19" s="13" t="s">
        <v>32</v>
      </c>
      <c r="C19" s="14">
        <v>0</v>
      </c>
      <c r="D19" s="14">
        <v>0</v>
      </c>
      <c r="E19" s="14">
        <v>0</v>
      </c>
      <c r="F19" s="14">
        <v>628.1</v>
      </c>
      <c r="G19" s="15" t="str">
        <f t="shared" si="0"/>
        <v xml:space="preserve"> </v>
      </c>
      <c r="H19" s="14">
        <v>628.1</v>
      </c>
      <c r="I19" s="14">
        <v>0</v>
      </c>
      <c r="J19" s="14">
        <v>628.1</v>
      </c>
      <c r="K19" s="15">
        <f t="shared" si="1"/>
        <v>1</v>
      </c>
      <c r="L19" s="14">
        <v>0</v>
      </c>
      <c r="M19" s="16">
        <f t="shared" si="2"/>
        <v>628.1</v>
      </c>
    </row>
    <row r="20" spans="1:13" x14ac:dyDescent="0.2">
      <c r="A20" s="25">
        <v>34902</v>
      </c>
      <c r="B20" s="13" t="s">
        <v>33</v>
      </c>
      <c r="C20" s="14">
        <v>0</v>
      </c>
      <c r="D20" s="14">
        <v>0</v>
      </c>
      <c r="E20" s="14">
        <v>0</v>
      </c>
      <c r="F20" s="14">
        <v>4805.7700000000004</v>
      </c>
      <c r="G20" s="15" t="str">
        <f t="shared" si="0"/>
        <v xml:space="preserve"> </v>
      </c>
      <c r="H20" s="14">
        <v>4805.7700000000004</v>
      </c>
      <c r="I20" s="14">
        <v>0</v>
      </c>
      <c r="J20" s="14">
        <v>4805.7700000000004</v>
      </c>
      <c r="K20" s="15">
        <f t="shared" si="1"/>
        <v>1</v>
      </c>
      <c r="L20" s="14">
        <v>0</v>
      </c>
      <c r="M20" s="16">
        <f t="shared" si="2"/>
        <v>4805.7700000000004</v>
      </c>
    </row>
    <row r="21" spans="1:13" x14ac:dyDescent="0.2">
      <c r="A21" s="25">
        <v>34903</v>
      </c>
      <c r="B21" s="13" t="s">
        <v>34</v>
      </c>
      <c r="C21" s="14">
        <v>0</v>
      </c>
      <c r="D21" s="14">
        <v>0</v>
      </c>
      <c r="E21" s="14">
        <v>0</v>
      </c>
      <c r="F21" s="14">
        <v>9831.36</v>
      </c>
      <c r="G21" s="15" t="str">
        <f t="shared" si="0"/>
        <v xml:space="preserve"> </v>
      </c>
      <c r="H21" s="14">
        <v>9831.36</v>
      </c>
      <c r="I21" s="14">
        <v>0</v>
      </c>
      <c r="J21" s="14">
        <v>9831.36</v>
      </c>
      <c r="K21" s="15">
        <f t="shared" si="1"/>
        <v>1</v>
      </c>
      <c r="L21" s="14">
        <v>0</v>
      </c>
      <c r="M21" s="16">
        <f t="shared" si="2"/>
        <v>9831.36</v>
      </c>
    </row>
    <row r="22" spans="1:13" x14ac:dyDescent="0.2">
      <c r="A22" s="25">
        <v>34904</v>
      </c>
      <c r="B22" s="13" t="s">
        <v>35</v>
      </c>
      <c r="C22" s="14">
        <v>0</v>
      </c>
      <c r="D22" s="14">
        <v>0</v>
      </c>
      <c r="E22" s="14">
        <v>0</v>
      </c>
      <c r="F22" s="14">
        <v>0</v>
      </c>
      <c r="G22" s="15" t="str">
        <f t="shared" si="0"/>
        <v xml:space="preserve"> </v>
      </c>
      <c r="H22" s="14">
        <v>0</v>
      </c>
      <c r="I22" s="14">
        <v>0</v>
      </c>
      <c r="J22" s="14">
        <v>0</v>
      </c>
      <c r="K22" s="15" t="str">
        <f t="shared" si="1"/>
        <v xml:space="preserve"> </v>
      </c>
      <c r="L22" s="14">
        <v>0</v>
      </c>
      <c r="M22" s="16">
        <f t="shared" si="2"/>
        <v>0</v>
      </c>
    </row>
    <row r="23" spans="1:13" x14ac:dyDescent="0.2">
      <c r="A23" s="25">
        <v>34905</v>
      </c>
      <c r="B23" s="13" t="s">
        <v>36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34912</v>
      </c>
      <c r="B24" s="13" t="s">
        <v>37</v>
      </c>
      <c r="C24" s="14">
        <v>30000</v>
      </c>
      <c r="D24" s="14">
        <v>0</v>
      </c>
      <c r="E24" s="14">
        <v>30000</v>
      </c>
      <c r="F24" s="14">
        <v>0</v>
      </c>
      <c r="G24" s="15">
        <f t="shared" si="0"/>
        <v>0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-30000</v>
      </c>
    </row>
    <row r="25" spans="1:13" x14ac:dyDescent="0.2">
      <c r="A25" s="25">
        <v>34913</v>
      </c>
      <c r="B25" s="13" t="s">
        <v>38</v>
      </c>
      <c r="C25" s="14">
        <v>2000</v>
      </c>
      <c r="D25" s="14">
        <v>0</v>
      </c>
      <c r="E25" s="14">
        <v>2000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-2000</v>
      </c>
    </row>
    <row r="26" spans="1:13" x14ac:dyDescent="0.2">
      <c r="A26" s="25">
        <v>360</v>
      </c>
      <c r="B26" s="13" t="s">
        <v>39</v>
      </c>
      <c r="C26" s="14">
        <v>0</v>
      </c>
      <c r="D26" s="14">
        <v>0</v>
      </c>
      <c r="E26" s="14">
        <v>0</v>
      </c>
      <c r="F26" s="14">
        <v>0</v>
      </c>
      <c r="G26" s="15" t="str">
        <f t="shared" si="0"/>
        <v xml:space="preserve"> 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0</v>
      </c>
    </row>
    <row r="27" spans="1:13" x14ac:dyDescent="0.2">
      <c r="A27" s="25">
        <v>36000</v>
      </c>
      <c r="B27" s="13" t="s">
        <v>40</v>
      </c>
      <c r="C27" s="14">
        <v>0</v>
      </c>
      <c r="D27" s="14">
        <v>0</v>
      </c>
      <c r="E27" s="14">
        <v>0</v>
      </c>
      <c r="F27" s="14">
        <v>3909.23</v>
      </c>
      <c r="G27" s="15" t="str">
        <f t="shared" si="0"/>
        <v xml:space="preserve"> </v>
      </c>
      <c r="H27" s="14">
        <v>3909.23</v>
      </c>
      <c r="I27" s="14">
        <v>0</v>
      </c>
      <c r="J27" s="14">
        <v>3909.23</v>
      </c>
      <c r="K27" s="15">
        <f t="shared" si="1"/>
        <v>1</v>
      </c>
      <c r="L27" s="14">
        <v>0</v>
      </c>
      <c r="M27" s="16">
        <f t="shared" si="2"/>
        <v>3909.23</v>
      </c>
    </row>
    <row r="28" spans="1:13" x14ac:dyDescent="0.2">
      <c r="A28" s="25">
        <v>36001</v>
      </c>
      <c r="B28" s="13" t="s">
        <v>41</v>
      </c>
      <c r="C28" s="14">
        <v>0</v>
      </c>
      <c r="D28" s="14">
        <v>0</v>
      </c>
      <c r="E28" s="14">
        <v>0</v>
      </c>
      <c r="F28" s="14">
        <v>6542.16</v>
      </c>
      <c r="G28" s="15" t="str">
        <f t="shared" si="0"/>
        <v xml:space="preserve"> </v>
      </c>
      <c r="H28" s="14">
        <v>6542.16</v>
      </c>
      <c r="I28" s="14">
        <v>0</v>
      </c>
      <c r="J28" s="14">
        <v>6542.16</v>
      </c>
      <c r="K28" s="15">
        <f t="shared" si="1"/>
        <v>1</v>
      </c>
      <c r="L28" s="14">
        <v>0</v>
      </c>
      <c r="M28" s="16">
        <f t="shared" si="2"/>
        <v>6542.16</v>
      </c>
    </row>
    <row r="29" spans="1:13" x14ac:dyDescent="0.2">
      <c r="A29" s="25">
        <v>36002</v>
      </c>
      <c r="B29" s="13" t="s">
        <v>42</v>
      </c>
      <c r="C29" s="14">
        <v>0</v>
      </c>
      <c r="D29" s="14">
        <v>0</v>
      </c>
      <c r="E29" s="14">
        <v>0</v>
      </c>
      <c r="F29" s="14">
        <v>0</v>
      </c>
      <c r="G29" s="15" t="str">
        <f t="shared" si="0"/>
        <v xml:space="preserve"> </v>
      </c>
      <c r="H29" s="14">
        <v>0</v>
      </c>
      <c r="I29" s="14">
        <v>0</v>
      </c>
      <c r="J29" s="14">
        <v>0</v>
      </c>
      <c r="K29" s="15" t="str">
        <f t="shared" si="1"/>
        <v xml:space="preserve"> </v>
      </c>
      <c r="L29" s="14">
        <v>0</v>
      </c>
      <c r="M29" s="16">
        <f t="shared" si="2"/>
        <v>0</v>
      </c>
    </row>
    <row r="30" spans="1:13" x14ac:dyDescent="0.2">
      <c r="A30" s="25">
        <v>36003</v>
      </c>
      <c r="B30" s="13" t="s">
        <v>43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ref="M30:M83" si="3">F30-E30</f>
        <v>0</v>
      </c>
    </row>
    <row r="31" spans="1:13" x14ac:dyDescent="0.2">
      <c r="A31" s="25">
        <v>36004</v>
      </c>
      <c r="B31" s="13" t="s">
        <v>44</v>
      </c>
      <c r="C31" s="14">
        <v>0</v>
      </c>
      <c r="D31" s="14">
        <v>0</v>
      </c>
      <c r="E31" s="14">
        <v>0</v>
      </c>
      <c r="F31" s="14">
        <v>9247.92</v>
      </c>
      <c r="G31" s="15" t="str">
        <f t="shared" si="0"/>
        <v xml:space="preserve"> </v>
      </c>
      <c r="H31" s="14">
        <v>9207.5400000000009</v>
      </c>
      <c r="I31" s="14">
        <v>0</v>
      </c>
      <c r="J31" s="14">
        <v>9207.5400000000009</v>
      </c>
      <c r="K31" s="15">
        <f t="shared" si="1"/>
        <v>0.99563361274751516</v>
      </c>
      <c r="L31" s="14">
        <v>40.380000000000003</v>
      </c>
      <c r="M31" s="16">
        <f t="shared" si="3"/>
        <v>9247.92</v>
      </c>
    </row>
    <row r="32" spans="1:13" x14ac:dyDescent="0.2">
      <c r="A32" s="25">
        <v>36005</v>
      </c>
      <c r="B32" s="13" t="s">
        <v>45</v>
      </c>
      <c r="C32" s="14">
        <v>0</v>
      </c>
      <c r="D32" s="14">
        <v>0</v>
      </c>
      <c r="E32" s="14">
        <v>0</v>
      </c>
      <c r="F32" s="14">
        <v>2785.04</v>
      </c>
      <c r="G32" s="15" t="str">
        <f t="shared" si="0"/>
        <v xml:space="preserve"> </v>
      </c>
      <c r="H32" s="14">
        <v>2785.04</v>
      </c>
      <c r="I32" s="14">
        <v>0</v>
      </c>
      <c r="J32" s="14">
        <v>2785.04</v>
      </c>
      <c r="K32" s="15">
        <f t="shared" si="1"/>
        <v>1</v>
      </c>
      <c r="L32" s="14">
        <v>0</v>
      </c>
      <c r="M32" s="16">
        <f t="shared" si="3"/>
        <v>2785.04</v>
      </c>
    </row>
    <row r="33" spans="1:13" x14ac:dyDescent="0.2">
      <c r="A33" s="25">
        <v>36006</v>
      </c>
      <c r="B33" s="13" t="s">
        <v>46</v>
      </c>
      <c r="C33" s="14">
        <v>0</v>
      </c>
      <c r="D33" s="14">
        <v>0</v>
      </c>
      <c r="E33" s="14">
        <v>0</v>
      </c>
      <c r="F33" s="14">
        <v>76.45</v>
      </c>
      <c r="G33" s="15" t="str">
        <f t="shared" si="0"/>
        <v xml:space="preserve"> </v>
      </c>
      <c r="H33" s="14">
        <v>6.2</v>
      </c>
      <c r="I33" s="14">
        <v>0</v>
      </c>
      <c r="J33" s="14">
        <v>6.2</v>
      </c>
      <c r="K33" s="15">
        <f t="shared" ref="K33:K83" si="4">IF(F33=0," ",J33/F33)</f>
        <v>8.1098757357750156E-2</v>
      </c>
      <c r="L33" s="14">
        <v>70.25</v>
      </c>
      <c r="M33" s="16">
        <f t="shared" si="3"/>
        <v>76.45</v>
      </c>
    </row>
    <row r="34" spans="1:13" x14ac:dyDescent="0.2">
      <c r="A34" s="25">
        <v>36007</v>
      </c>
      <c r="B34" s="13" t="s">
        <v>47</v>
      </c>
      <c r="C34" s="14">
        <v>0</v>
      </c>
      <c r="D34" s="14">
        <v>0</v>
      </c>
      <c r="E34" s="14">
        <v>0</v>
      </c>
      <c r="F34" s="14">
        <v>15173.44</v>
      </c>
      <c r="G34" s="15" t="str">
        <f t="shared" si="0"/>
        <v xml:space="preserve"> </v>
      </c>
      <c r="H34" s="14">
        <v>14073.64</v>
      </c>
      <c r="I34" s="14">
        <v>0</v>
      </c>
      <c r="J34" s="14">
        <v>14073.64</v>
      </c>
      <c r="K34" s="15">
        <f t="shared" si="4"/>
        <v>0.9275180842313937</v>
      </c>
      <c r="L34" s="14">
        <v>1099.8</v>
      </c>
      <c r="M34" s="16">
        <f t="shared" si="3"/>
        <v>15173.44</v>
      </c>
    </row>
    <row r="35" spans="1:13" x14ac:dyDescent="0.2">
      <c r="A35" s="25">
        <v>36010</v>
      </c>
      <c r="B35" s="13" t="s">
        <v>48</v>
      </c>
      <c r="C35" s="14">
        <v>32500</v>
      </c>
      <c r="D35" s="14">
        <v>0</v>
      </c>
      <c r="E35" s="14">
        <v>32500</v>
      </c>
      <c r="F35" s="14">
        <v>0</v>
      </c>
      <c r="G35" s="15">
        <f t="shared" si="0"/>
        <v>0</v>
      </c>
      <c r="H35" s="14">
        <v>0</v>
      </c>
      <c r="I35" s="14">
        <v>0</v>
      </c>
      <c r="J35" s="14">
        <v>0</v>
      </c>
      <c r="K35" s="15" t="str">
        <f t="shared" si="4"/>
        <v xml:space="preserve"> </v>
      </c>
      <c r="L35" s="14">
        <v>0</v>
      </c>
      <c r="M35" s="16">
        <f t="shared" si="3"/>
        <v>-32500</v>
      </c>
    </row>
    <row r="36" spans="1:13" x14ac:dyDescent="0.2">
      <c r="A36" s="25">
        <v>36011</v>
      </c>
      <c r="B36" s="13" t="s">
        <v>49</v>
      </c>
      <c r="C36" s="14">
        <v>12900</v>
      </c>
      <c r="D36" s="14">
        <v>0</v>
      </c>
      <c r="E36" s="14">
        <v>12900</v>
      </c>
      <c r="F36" s="14">
        <v>0</v>
      </c>
      <c r="G36" s="15">
        <f t="shared" si="0"/>
        <v>0</v>
      </c>
      <c r="H36" s="14">
        <v>0</v>
      </c>
      <c r="I36" s="14">
        <v>0</v>
      </c>
      <c r="J36" s="14">
        <v>0</v>
      </c>
      <c r="K36" s="15" t="str">
        <f t="shared" si="4"/>
        <v xml:space="preserve"> </v>
      </c>
      <c r="L36" s="14">
        <v>0</v>
      </c>
      <c r="M36" s="16">
        <f t="shared" si="3"/>
        <v>-12900</v>
      </c>
    </row>
    <row r="37" spans="1:13" x14ac:dyDescent="0.2">
      <c r="A37" s="25">
        <v>389</v>
      </c>
      <c r="B37" s="13" t="s">
        <v>50</v>
      </c>
      <c r="C37" s="14">
        <v>0</v>
      </c>
      <c r="D37" s="14">
        <v>0</v>
      </c>
      <c r="E37" s="14">
        <v>0</v>
      </c>
      <c r="F37" s="14">
        <v>0</v>
      </c>
      <c r="G37" s="15" t="str">
        <f t="shared" si="0"/>
        <v xml:space="preserve"> </v>
      </c>
      <c r="H37" s="14">
        <v>0</v>
      </c>
      <c r="I37" s="14">
        <v>0</v>
      </c>
      <c r="J37" s="14">
        <v>0</v>
      </c>
      <c r="K37" s="15" t="str">
        <f t="shared" si="4"/>
        <v xml:space="preserve"> </v>
      </c>
      <c r="L37" s="14">
        <v>0</v>
      </c>
      <c r="M37" s="16">
        <f t="shared" si="3"/>
        <v>0</v>
      </c>
    </row>
    <row r="38" spans="1:13" x14ac:dyDescent="0.2">
      <c r="A38" s="25">
        <v>38900</v>
      </c>
      <c r="B38" s="13" t="s">
        <v>51</v>
      </c>
      <c r="C38" s="14">
        <v>0</v>
      </c>
      <c r="D38" s="14">
        <v>0</v>
      </c>
      <c r="E38" s="14">
        <v>0</v>
      </c>
      <c r="F38" s="14">
        <v>10112.74</v>
      </c>
      <c r="G38" s="15" t="str">
        <f t="shared" si="0"/>
        <v xml:space="preserve"> </v>
      </c>
      <c r="H38" s="14">
        <v>10112.74</v>
      </c>
      <c r="I38" s="14">
        <v>0</v>
      </c>
      <c r="J38" s="14">
        <v>10112.74</v>
      </c>
      <c r="K38" s="15">
        <f t="shared" si="4"/>
        <v>1</v>
      </c>
      <c r="L38" s="14">
        <v>0</v>
      </c>
      <c r="M38" s="16">
        <f t="shared" si="3"/>
        <v>10112.74</v>
      </c>
    </row>
    <row r="39" spans="1:13" x14ac:dyDescent="0.2">
      <c r="A39" s="25">
        <v>399</v>
      </c>
      <c r="B39" s="13" t="s">
        <v>51</v>
      </c>
      <c r="C39" s="14">
        <v>0</v>
      </c>
      <c r="D39" s="14">
        <v>0</v>
      </c>
      <c r="E39" s="14">
        <v>0</v>
      </c>
      <c r="F39" s="14">
        <v>0.02</v>
      </c>
      <c r="G39" s="15" t="str">
        <f t="shared" si="0"/>
        <v xml:space="preserve"> </v>
      </c>
      <c r="H39" s="14">
        <v>0.02</v>
      </c>
      <c r="I39" s="14">
        <v>0</v>
      </c>
      <c r="J39" s="14">
        <v>0.02</v>
      </c>
      <c r="K39" s="15">
        <f t="shared" si="4"/>
        <v>1</v>
      </c>
      <c r="L39" s="14">
        <v>0</v>
      </c>
      <c r="M39" s="16">
        <f t="shared" si="3"/>
        <v>0.02</v>
      </c>
    </row>
    <row r="40" spans="1:13" x14ac:dyDescent="0.2">
      <c r="A40" s="25">
        <v>39900</v>
      </c>
      <c r="B40" s="13" t="s">
        <v>52</v>
      </c>
      <c r="C40" s="14">
        <v>78000</v>
      </c>
      <c r="D40" s="14">
        <v>0</v>
      </c>
      <c r="E40" s="14">
        <v>78000</v>
      </c>
      <c r="F40" s="14">
        <v>1903.29</v>
      </c>
      <c r="G40" s="15">
        <f t="shared" si="0"/>
        <v>2.4401153846153847E-2</v>
      </c>
      <c r="H40" s="14">
        <v>1903.29</v>
      </c>
      <c r="I40" s="14">
        <v>0</v>
      </c>
      <c r="J40" s="14">
        <v>1903.29</v>
      </c>
      <c r="K40" s="15">
        <f t="shared" si="4"/>
        <v>1</v>
      </c>
      <c r="L40" s="14">
        <v>0</v>
      </c>
      <c r="M40" s="16">
        <f t="shared" si="3"/>
        <v>-76096.710000000006</v>
      </c>
    </row>
    <row r="41" spans="1:13" x14ac:dyDescent="0.2">
      <c r="A41" s="25">
        <v>401</v>
      </c>
      <c r="B41" s="13" t="s">
        <v>53</v>
      </c>
      <c r="C41" s="14">
        <v>0</v>
      </c>
      <c r="D41" s="14">
        <v>0</v>
      </c>
      <c r="E41" s="14">
        <v>0</v>
      </c>
      <c r="F41" s="14">
        <v>0</v>
      </c>
      <c r="G41" s="15" t="str">
        <f t="shared" si="0"/>
        <v xml:space="preserve"> </v>
      </c>
      <c r="H41" s="14">
        <v>0</v>
      </c>
      <c r="I41" s="14">
        <v>0</v>
      </c>
      <c r="J41" s="14">
        <v>0</v>
      </c>
      <c r="K41" s="15" t="str">
        <f t="shared" si="4"/>
        <v xml:space="preserve"> </v>
      </c>
      <c r="L41" s="14">
        <v>0</v>
      </c>
      <c r="M41" s="16">
        <f t="shared" si="3"/>
        <v>0</v>
      </c>
    </row>
    <row r="42" spans="1:13" x14ac:dyDescent="0.2">
      <c r="A42" s="25">
        <v>40101</v>
      </c>
      <c r="B42" s="13" t="s">
        <v>54</v>
      </c>
      <c r="C42" s="14">
        <v>10050000</v>
      </c>
      <c r="D42" s="14">
        <v>260000</v>
      </c>
      <c r="E42" s="14">
        <v>10310000</v>
      </c>
      <c r="F42" s="14">
        <v>12050777.34</v>
      </c>
      <c r="G42" s="15">
        <f t="shared" si="0"/>
        <v>1.1990823223880598</v>
      </c>
      <c r="H42" s="14">
        <v>11860777.34</v>
      </c>
      <c r="I42" s="14">
        <v>0</v>
      </c>
      <c r="J42" s="14">
        <v>11860777.34</v>
      </c>
      <c r="K42" s="15">
        <f t="shared" si="4"/>
        <v>0.98423338224254342</v>
      </c>
      <c r="L42" s="14">
        <v>190000</v>
      </c>
      <c r="M42" s="16">
        <f t="shared" si="3"/>
        <v>1740777.3399999999</v>
      </c>
    </row>
    <row r="43" spans="1:13" x14ac:dyDescent="0.2">
      <c r="A43" s="25">
        <v>40102</v>
      </c>
      <c r="B43" s="13" t="s">
        <v>55</v>
      </c>
      <c r="C43" s="14">
        <v>2200000</v>
      </c>
      <c r="D43" s="14">
        <v>30000</v>
      </c>
      <c r="E43" s="14">
        <v>2230000</v>
      </c>
      <c r="F43" s="14">
        <v>2230000</v>
      </c>
      <c r="G43" s="15">
        <f t="shared" si="0"/>
        <v>1.0136363636363637</v>
      </c>
      <c r="H43" s="14">
        <v>2230000</v>
      </c>
      <c r="I43" s="14">
        <v>0</v>
      </c>
      <c r="J43" s="14">
        <v>2230000</v>
      </c>
      <c r="K43" s="15">
        <f t="shared" si="4"/>
        <v>1</v>
      </c>
      <c r="L43" s="14">
        <v>0</v>
      </c>
      <c r="M43" s="16">
        <f t="shared" si="3"/>
        <v>0</v>
      </c>
    </row>
    <row r="44" spans="1:13" x14ac:dyDescent="0.2">
      <c r="A44" s="25">
        <v>420</v>
      </c>
      <c r="B44" s="13" t="s">
        <v>56</v>
      </c>
      <c r="C44" s="14">
        <v>0</v>
      </c>
      <c r="D44" s="14">
        <v>0</v>
      </c>
      <c r="E44" s="14">
        <v>0</v>
      </c>
      <c r="F44" s="14">
        <v>0</v>
      </c>
      <c r="G44" s="15" t="str">
        <f t="shared" si="0"/>
        <v xml:space="preserve"> </v>
      </c>
      <c r="H44" s="14">
        <v>0</v>
      </c>
      <c r="I44" s="14">
        <v>0</v>
      </c>
      <c r="J44" s="14">
        <v>0</v>
      </c>
      <c r="K44" s="15" t="str">
        <f t="shared" si="4"/>
        <v xml:space="preserve"> </v>
      </c>
      <c r="L44" s="14">
        <v>0</v>
      </c>
      <c r="M44" s="16">
        <f t="shared" si="3"/>
        <v>0</v>
      </c>
    </row>
    <row r="45" spans="1:13" x14ac:dyDescent="0.2">
      <c r="A45" s="25">
        <v>42096</v>
      </c>
      <c r="B45" s="13" t="s">
        <v>57</v>
      </c>
      <c r="C45" s="14">
        <v>150000</v>
      </c>
      <c r="D45" s="14">
        <v>0</v>
      </c>
      <c r="E45" s="14">
        <v>150000</v>
      </c>
      <c r="F45" s="14">
        <v>108034.05</v>
      </c>
      <c r="G45" s="15">
        <f t="shared" si="0"/>
        <v>0.72022700000000006</v>
      </c>
      <c r="H45" s="14">
        <v>108034.05</v>
      </c>
      <c r="I45" s="14">
        <v>0</v>
      </c>
      <c r="J45" s="14">
        <v>108034.05</v>
      </c>
      <c r="K45" s="15">
        <f t="shared" si="4"/>
        <v>1</v>
      </c>
      <c r="L45" s="14">
        <v>0</v>
      </c>
      <c r="M45" s="16">
        <f t="shared" si="3"/>
        <v>-41965.95</v>
      </c>
    </row>
    <row r="46" spans="1:13" x14ac:dyDescent="0.2">
      <c r="A46" s="25">
        <v>42097</v>
      </c>
      <c r="B46" s="13" t="s">
        <v>58</v>
      </c>
      <c r="C46" s="14">
        <v>114000</v>
      </c>
      <c r="D46" s="14">
        <v>0</v>
      </c>
      <c r="E46" s="14">
        <v>114000</v>
      </c>
      <c r="F46" s="14">
        <v>106100</v>
      </c>
      <c r="G46" s="15">
        <f t="shared" si="0"/>
        <v>0.93070175438596492</v>
      </c>
      <c r="H46" s="14">
        <v>106100</v>
      </c>
      <c r="I46" s="14">
        <v>0</v>
      </c>
      <c r="J46" s="14">
        <v>106100</v>
      </c>
      <c r="K46" s="15">
        <f t="shared" si="4"/>
        <v>1</v>
      </c>
      <c r="L46" s="14">
        <v>0</v>
      </c>
      <c r="M46" s="16">
        <f t="shared" si="3"/>
        <v>-7900</v>
      </c>
    </row>
    <row r="47" spans="1:13" x14ac:dyDescent="0.2">
      <c r="A47" s="25">
        <v>450</v>
      </c>
      <c r="B47" s="13" t="s">
        <v>59</v>
      </c>
      <c r="C47" s="14">
        <v>0</v>
      </c>
      <c r="D47" s="14">
        <v>0</v>
      </c>
      <c r="E47" s="14">
        <v>0</v>
      </c>
      <c r="F47" s="14">
        <v>0</v>
      </c>
      <c r="G47" s="15" t="str">
        <f t="shared" si="0"/>
        <v xml:space="preserve"> </v>
      </c>
      <c r="H47" s="14">
        <v>0</v>
      </c>
      <c r="I47" s="14">
        <v>0</v>
      </c>
      <c r="J47" s="14">
        <v>0</v>
      </c>
      <c r="K47" s="15" t="str">
        <f t="shared" si="4"/>
        <v xml:space="preserve"> </v>
      </c>
      <c r="L47" s="14">
        <v>0</v>
      </c>
      <c r="M47" s="16">
        <f t="shared" si="3"/>
        <v>0</v>
      </c>
    </row>
    <row r="48" spans="1:13" x14ac:dyDescent="0.2">
      <c r="A48" s="25">
        <v>45089</v>
      </c>
      <c r="B48" s="13" t="s">
        <v>60</v>
      </c>
      <c r="C48" s="14">
        <v>100000</v>
      </c>
      <c r="D48" s="14">
        <v>0</v>
      </c>
      <c r="E48" s="14">
        <v>100000</v>
      </c>
      <c r="F48" s="14">
        <v>17251.150000000001</v>
      </c>
      <c r="G48" s="15">
        <f t="shared" si="0"/>
        <v>0.17251150000000001</v>
      </c>
      <c r="H48" s="14">
        <v>8625.57</v>
      </c>
      <c r="I48" s="14">
        <v>0</v>
      </c>
      <c r="J48" s="14">
        <v>8625.57</v>
      </c>
      <c r="K48" s="15">
        <f t="shared" si="4"/>
        <v>0.49999971016424988</v>
      </c>
      <c r="L48" s="14">
        <v>8625.58</v>
      </c>
      <c r="M48" s="16">
        <f t="shared" si="3"/>
        <v>-82748.850000000006</v>
      </c>
    </row>
    <row r="49" spans="1:13" x14ac:dyDescent="0.2">
      <c r="A49" s="25">
        <v>45090</v>
      </c>
      <c r="B49" s="13" t="s">
        <v>61</v>
      </c>
      <c r="C49" s="14">
        <v>250000</v>
      </c>
      <c r="D49" s="14">
        <v>0</v>
      </c>
      <c r="E49" s="14">
        <v>250000</v>
      </c>
      <c r="F49" s="14">
        <v>250000</v>
      </c>
      <c r="G49" s="15">
        <f t="shared" si="0"/>
        <v>1</v>
      </c>
      <c r="H49" s="14">
        <v>175000</v>
      </c>
      <c r="I49" s="14">
        <v>0</v>
      </c>
      <c r="J49" s="14">
        <v>175000</v>
      </c>
      <c r="K49" s="15">
        <f t="shared" si="4"/>
        <v>0.7</v>
      </c>
      <c r="L49" s="14">
        <v>75000</v>
      </c>
      <c r="M49" s="16">
        <f t="shared" si="3"/>
        <v>0</v>
      </c>
    </row>
    <row r="50" spans="1:13" x14ac:dyDescent="0.2">
      <c r="A50" s="25">
        <v>461</v>
      </c>
      <c r="B50" s="13" t="s">
        <v>62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4"/>
        <v xml:space="preserve"> </v>
      </c>
      <c r="L50" s="14">
        <v>0</v>
      </c>
      <c r="M50" s="16">
        <f t="shared" si="3"/>
        <v>0</v>
      </c>
    </row>
    <row r="51" spans="1:13" x14ac:dyDescent="0.2">
      <c r="A51" s="25">
        <v>46100</v>
      </c>
      <c r="B51" s="13" t="s">
        <v>63</v>
      </c>
      <c r="C51" s="14">
        <v>0</v>
      </c>
      <c r="D51" s="14">
        <v>0</v>
      </c>
      <c r="E51" s="14">
        <v>0</v>
      </c>
      <c r="F51" s="14">
        <v>21804</v>
      </c>
      <c r="G51" s="15" t="str">
        <f t="shared" si="0"/>
        <v xml:space="preserve"> </v>
      </c>
      <c r="H51" s="14">
        <v>21804</v>
      </c>
      <c r="I51" s="14">
        <v>0</v>
      </c>
      <c r="J51" s="14">
        <v>21804</v>
      </c>
      <c r="K51" s="15">
        <f t="shared" si="4"/>
        <v>1</v>
      </c>
      <c r="L51" s="14">
        <v>0</v>
      </c>
      <c r="M51" s="16">
        <f t="shared" si="3"/>
        <v>21804</v>
      </c>
    </row>
    <row r="52" spans="1:13" x14ac:dyDescent="0.2">
      <c r="A52" s="25">
        <v>46102</v>
      </c>
      <c r="B52" s="13" t="s">
        <v>64</v>
      </c>
      <c r="C52" s="14">
        <v>23000</v>
      </c>
      <c r="D52" s="14">
        <v>0</v>
      </c>
      <c r="E52" s="14">
        <v>23000</v>
      </c>
      <c r="F52" s="14">
        <v>0</v>
      </c>
      <c r="G52" s="15">
        <f t="shared" si="0"/>
        <v>0</v>
      </c>
      <c r="H52" s="14">
        <v>0</v>
      </c>
      <c r="I52" s="14">
        <v>0</v>
      </c>
      <c r="J52" s="14">
        <v>0</v>
      </c>
      <c r="K52" s="15" t="str">
        <f t="shared" si="4"/>
        <v xml:space="preserve"> </v>
      </c>
      <c r="L52" s="14">
        <v>0</v>
      </c>
      <c r="M52" s="16">
        <f t="shared" si="3"/>
        <v>-23000</v>
      </c>
    </row>
    <row r="53" spans="1:13" x14ac:dyDescent="0.2">
      <c r="A53" s="25">
        <v>46103</v>
      </c>
      <c r="B53" s="13" t="s">
        <v>65</v>
      </c>
      <c r="C53" s="14">
        <v>45000</v>
      </c>
      <c r="D53" s="14">
        <v>0</v>
      </c>
      <c r="E53" s="14">
        <v>45000</v>
      </c>
      <c r="F53" s="14">
        <v>45000</v>
      </c>
      <c r="G53" s="15">
        <f t="shared" si="0"/>
        <v>1</v>
      </c>
      <c r="H53" s="14">
        <v>45000</v>
      </c>
      <c r="I53" s="14">
        <v>0</v>
      </c>
      <c r="J53" s="14">
        <v>45000</v>
      </c>
      <c r="K53" s="15">
        <f t="shared" si="4"/>
        <v>1</v>
      </c>
      <c r="L53" s="14">
        <v>0</v>
      </c>
      <c r="M53" s="16">
        <f t="shared" si="3"/>
        <v>0</v>
      </c>
    </row>
    <row r="54" spans="1:13" x14ac:dyDescent="0.2">
      <c r="A54" s="25">
        <v>470</v>
      </c>
      <c r="B54" s="13" t="s">
        <v>66</v>
      </c>
      <c r="C54" s="14">
        <v>0</v>
      </c>
      <c r="D54" s="14">
        <v>0</v>
      </c>
      <c r="E54" s="14">
        <v>0</v>
      </c>
      <c r="F54" s="14">
        <v>0</v>
      </c>
      <c r="G54" s="15" t="str">
        <f t="shared" si="0"/>
        <v xml:space="preserve"> </v>
      </c>
      <c r="H54" s="14">
        <v>0</v>
      </c>
      <c r="I54" s="14">
        <v>0</v>
      </c>
      <c r="J54" s="14">
        <v>0</v>
      </c>
      <c r="K54" s="15" t="str">
        <f t="shared" si="4"/>
        <v xml:space="preserve"> </v>
      </c>
      <c r="L54" s="14">
        <v>0</v>
      </c>
      <c r="M54" s="16">
        <f t="shared" si="3"/>
        <v>0</v>
      </c>
    </row>
    <row r="55" spans="1:13" x14ac:dyDescent="0.2">
      <c r="A55" s="25">
        <v>47001</v>
      </c>
      <c r="B55" s="13" t="s">
        <v>67</v>
      </c>
      <c r="C55" s="14">
        <v>360000</v>
      </c>
      <c r="D55" s="14">
        <v>0</v>
      </c>
      <c r="E55" s="14">
        <v>360000</v>
      </c>
      <c r="F55" s="14">
        <v>10875.7</v>
      </c>
      <c r="G55" s="15">
        <f t="shared" si="0"/>
        <v>3.021027777777778E-2</v>
      </c>
      <c r="H55" s="14">
        <v>10875.7</v>
      </c>
      <c r="I55" s="14">
        <v>0</v>
      </c>
      <c r="J55" s="14">
        <v>10875.7</v>
      </c>
      <c r="K55" s="15">
        <f t="shared" si="4"/>
        <v>1</v>
      </c>
      <c r="L55" s="14">
        <v>0</v>
      </c>
      <c r="M55" s="16">
        <f t="shared" si="3"/>
        <v>-349124.3</v>
      </c>
    </row>
    <row r="56" spans="1:13" x14ac:dyDescent="0.2">
      <c r="A56" s="25">
        <v>47002</v>
      </c>
      <c r="B56" s="13" t="s">
        <v>68</v>
      </c>
      <c r="C56" s="14">
        <v>0</v>
      </c>
      <c r="D56" s="14">
        <v>0</v>
      </c>
      <c r="E56" s="14">
        <v>0</v>
      </c>
      <c r="F56" s="14">
        <v>0</v>
      </c>
      <c r="G56" s="15" t="str">
        <f t="shared" si="0"/>
        <v xml:space="preserve"> </v>
      </c>
      <c r="H56" s="14">
        <v>0</v>
      </c>
      <c r="I56" s="14">
        <v>0</v>
      </c>
      <c r="J56" s="14">
        <v>0</v>
      </c>
      <c r="K56" s="15" t="str">
        <f t="shared" si="4"/>
        <v xml:space="preserve"> </v>
      </c>
      <c r="L56" s="14">
        <v>0</v>
      </c>
      <c r="M56" s="16">
        <f t="shared" si="3"/>
        <v>0</v>
      </c>
    </row>
    <row r="57" spans="1:13" x14ac:dyDescent="0.2">
      <c r="A57" s="25">
        <v>47003</v>
      </c>
      <c r="B57" s="13" t="s">
        <v>69</v>
      </c>
      <c r="C57" s="14">
        <v>153000</v>
      </c>
      <c r="D57" s="14">
        <v>0</v>
      </c>
      <c r="E57" s="14">
        <v>153000</v>
      </c>
      <c r="F57" s="14">
        <v>122000</v>
      </c>
      <c r="G57" s="15">
        <f t="shared" si="0"/>
        <v>0.79738562091503273</v>
      </c>
      <c r="H57" s="14">
        <v>122000</v>
      </c>
      <c r="I57" s="14">
        <v>0</v>
      </c>
      <c r="J57" s="14">
        <v>122000</v>
      </c>
      <c r="K57" s="15">
        <f t="shared" si="4"/>
        <v>1</v>
      </c>
      <c r="L57" s="14">
        <v>0</v>
      </c>
      <c r="M57" s="16">
        <f t="shared" si="3"/>
        <v>-31000</v>
      </c>
    </row>
    <row r="58" spans="1:13" x14ac:dyDescent="0.2">
      <c r="A58" s="25">
        <v>489</v>
      </c>
      <c r="B58" s="13" t="s">
        <v>70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4"/>
        <v xml:space="preserve"> </v>
      </c>
      <c r="L58" s="14">
        <v>0</v>
      </c>
      <c r="M58" s="16">
        <f t="shared" si="3"/>
        <v>0</v>
      </c>
    </row>
    <row r="59" spans="1:13" x14ac:dyDescent="0.2">
      <c r="A59" s="25">
        <v>48900</v>
      </c>
      <c r="B59" s="13" t="s">
        <v>71</v>
      </c>
      <c r="C59" s="14">
        <v>30000</v>
      </c>
      <c r="D59" s="14">
        <v>0</v>
      </c>
      <c r="E59" s="14">
        <v>30000</v>
      </c>
      <c r="F59" s="14">
        <v>0</v>
      </c>
      <c r="G59" s="15">
        <f t="shared" si="0"/>
        <v>0</v>
      </c>
      <c r="H59" s="14">
        <v>0</v>
      </c>
      <c r="I59" s="14">
        <v>0</v>
      </c>
      <c r="J59" s="14">
        <v>0</v>
      </c>
      <c r="K59" s="15" t="str">
        <f t="shared" si="4"/>
        <v xml:space="preserve"> </v>
      </c>
      <c r="L59" s="14">
        <v>0</v>
      </c>
      <c r="M59" s="16">
        <f t="shared" si="3"/>
        <v>-30000</v>
      </c>
    </row>
    <row r="60" spans="1:13" x14ac:dyDescent="0.2">
      <c r="A60" s="25">
        <v>48901</v>
      </c>
      <c r="B60" s="13" t="s">
        <v>72</v>
      </c>
      <c r="C60" s="14">
        <v>0</v>
      </c>
      <c r="D60" s="14">
        <v>0</v>
      </c>
      <c r="E60" s="14">
        <v>0</v>
      </c>
      <c r="F60" s="14">
        <v>8640</v>
      </c>
      <c r="G60" s="15" t="str">
        <f t="shared" si="0"/>
        <v xml:space="preserve"> </v>
      </c>
      <c r="H60" s="14">
        <v>8640</v>
      </c>
      <c r="I60" s="14">
        <v>0</v>
      </c>
      <c r="J60" s="14">
        <v>8640</v>
      </c>
      <c r="K60" s="15">
        <f t="shared" si="4"/>
        <v>1</v>
      </c>
      <c r="L60" s="14">
        <v>0</v>
      </c>
      <c r="M60" s="16">
        <f t="shared" si="3"/>
        <v>8640</v>
      </c>
    </row>
    <row r="61" spans="1:13" x14ac:dyDescent="0.2">
      <c r="A61" s="25">
        <v>48902</v>
      </c>
      <c r="B61" s="13" t="s">
        <v>73</v>
      </c>
      <c r="C61" s="14">
        <v>0</v>
      </c>
      <c r="D61" s="14">
        <v>0</v>
      </c>
      <c r="E61" s="14">
        <v>0</v>
      </c>
      <c r="F61" s="14">
        <v>17169</v>
      </c>
      <c r="G61" s="15" t="str">
        <f t="shared" si="0"/>
        <v xml:space="preserve"> </v>
      </c>
      <c r="H61" s="14">
        <v>17169</v>
      </c>
      <c r="I61" s="14">
        <v>0</v>
      </c>
      <c r="J61" s="14">
        <v>17169</v>
      </c>
      <c r="K61" s="15">
        <f t="shared" si="4"/>
        <v>1</v>
      </c>
      <c r="L61" s="14">
        <v>0</v>
      </c>
      <c r="M61" s="16">
        <f t="shared" si="3"/>
        <v>17169</v>
      </c>
    </row>
    <row r="62" spans="1:13" x14ac:dyDescent="0.2">
      <c r="A62" s="25">
        <v>497</v>
      </c>
      <c r="B62" s="13" t="s">
        <v>74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4"/>
        <v xml:space="preserve"> </v>
      </c>
      <c r="L62" s="14">
        <v>0</v>
      </c>
      <c r="M62" s="16">
        <f t="shared" si="3"/>
        <v>0</v>
      </c>
    </row>
    <row r="63" spans="1:13" x14ac:dyDescent="0.2">
      <c r="A63" s="25">
        <v>49715</v>
      </c>
      <c r="B63" s="13" t="s">
        <v>75</v>
      </c>
      <c r="C63" s="14">
        <v>40136</v>
      </c>
      <c r="D63" s="14">
        <v>65832.800000000003</v>
      </c>
      <c r="E63" s="14">
        <v>105968.8</v>
      </c>
      <c r="F63" s="14">
        <v>105968.8</v>
      </c>
      <c r="G63" s="15">
        <f t="shared" si="0"/>
        <v>2.6402431732110823</v>
      </c>
      <c r="H63" s="14">
        <v>105968.8</v>
      </c>
      <c r="I63" s="14">
        <v>0</v>
      </c>
      <c r="J63" s="14">
        <v>105968.8</v>
      </c>
      <c r="K63" s="15">
        <f t="shared" si="4"/>
        <v>1</v>
      </c>
      <c r="L63" s="14">
        <v>0</v>
      </c>
      <c r="M63" s="16">
        <f t="shared" si="3"/>
        <v>0</v>
      </c>
    </row>
    <row r="64" spans="1:13" x14ac:dyDescent="0.2">
      <c r="A64" s="25">
        <v>550</v>
      </c>
      <c r="B64" s="13" t="s">
        <v>76</v>
      </c>
      <c r="C64" s="14">
        <v>0</v>
      </c>
      <c r="D64" s="14">
        <v>0</v>
      </c>
      <c r="E64" s="14">
        <v>0</v>
      </c>
      <c r="F64" s="14">
        <v>0</v>
      </c>
      <c r="G64" s="15" t="str">
        <f t="shared" si="0"/>
        <v xml:space="preserve"> </v>
      </c>
      <c r="H64" s="14">
        <v>0</v>
      </c>
      <c r="I64" s="14">
        <v>0</v>
      </c>
      <c r="J64" s="14">
        <v>0</v>
      </c>
      <c r="K64" s="15" t="str">
        <f t="shared" si="4"/>
        <v xml:space="preserve"> </v>
      </c>
      <c r="L64" s="14">
        <v>0</v>
      </c>
      <c r="M64" s="16">
        <f t="shared" si="3"/>
        <v>0</v>
      </c>
    </row>
    <row r="65" spans="1:13" x14ac:dyDescent="0.2">
      <c r="A65" s="25">
        <v>55000</v>
      </c>
      <c r="B65" s="13" t="s">
        <v>77</v>
      </c>
      <c r="C65" s="14">
        <v>0</v>
      </c>
      <c r="D65" s="14">
        <v>0</v>
      </c>
      <c r="E65" s="14">
        <v>0</v>
      </c>
      <c r="F65" s="14">
        <v>11863.06</v>
      </c>
      <c r="G65" s="15" t="str">
        <f t="shared" si="0"/>
        <v xml:space="preserve"> </v>
      </c>
      <c r="H65" s="14">
        <v>11863.06</v>
      </c>
      <c r="I65" s="14">
        <v>0</v>
      </c>
      <c r="J65" s="14">
        <v>11863.06</v>
      </c>
      <c r="K65" s="15">
        <f t="shared" si="4"/>
        <v>1</v>
      </c>
      <c r="L65" s="14">
        <v>0</v>
      </c>
      <c r="M65" s="16">
        <f t="shared" si="3"/>
        <v>11863.06</v>
      </c>
    </row>
    <row r="66" spans="1:13" x14ac:dyDescent="0.2">
      <c r="A66" s="25">
        <v>55001</v>
      </c>
      <c r="B66" s="13" t="s">
        <v>78</v>
      </c>
      <c r="C66" s="14">
        <v>0</v>
      </c>
      <c r="D66" s="14">
        <v>0</v>
      </c>
      <c r="E66" s="14">
        <v>0</v>
      </c>
      <c r="F66" s="14">
        <v>36012</v>
      </c>
      <c r="G66" s="15" t="str">
        <f t="shared" si="0"/>
        <v xml:space="preserve"> </v>
      </c>
      <c r="H66" s="14">
        <v>36012</v>
      </c>
      <c r="I66" s="14">
        <v>0</v>
      </c>
      <c r="J66" s="14">
        <v>36012</v>
      </c>
      <c r="K66" s="15">
        <f t="shared" si="4"/>
        <v>1</v>
      </c>
      <c r="L66" s="14">
        <v>0</v>
      </c>
      <c r="M66" s="16">
        <f t="shared" si="3"/>
        <v>36012</v>
      </c>
    </row>
    <row r="67" spans="1:13" x14ac:dyDescent="0.2">
      <c r="A67" s="25">
        <v>55002</v>
      </c>
      <c r="B67" s="13" t="s">
        <v>79</v>
      </c>
      <c r="C67" s="14">
        <v>0</v>
      </c>
      <c r="D67" s="14">
        <v>0</v>
      </c>
      <c r="E67" s="14">
        <v>0</v>
      </c>
      <c r="F67" s="14">
        <v>0</v>
      </c>
      <c r="G67" s="15" t="str">
        <f t="shared" si="0"/>
        <v xml:space="preserve"> </v>
      </c>
      <c r="H67" s="14">
        <v>0</v>
      </c>
      <c r="I67" s="14">
        <v>0</v>
      </c>
      <c r="J67" s="14">
        <v>0</v>
      </c>
      <c r="K67" s="15" t="str">
        <f t="shared" si="4"/>
        <v xml:space="preserve"> </v>
      </c>
      <c r="L67" s="14">
        <v>0</v>
      </c>
      <c r="M67" s="16">
        <f t="shared" si="3"/>
        <v>0</v>
      </c>
    </row>
    <row r="68" spans="1:13" x14ac:dyDescent="0.2">
      <c r="A68" s="25">
        <v>55006</v>
      </c>
      <c r="B68" s="13" t="s">
        <v>80</v>
      </c>
      <c r="C68" s="14">
        <v>48000</v>
      </c>
      <c r="D68" s="14">
        <v>0</v>
      </c>
      <c r="E68" s="14">
        <v>48000</v>
      </c>
      <c r="F68" s="14">
        <v>0</v>
      </c>
      <c r="G68" s="15">
        <f t="shared" si="0"/>
        <v>0</v>
      </c>
      <c r="H68" s="14">
        <v>0</v>
      </c>
      <c r="I68" s="14">
        <v>0</v>
      </c>
      <c r="J68" s="14">
        <v>0</v>
      </c>
      <c r="K68" s="15" t="str">
        <f t="shared" si="4"/>
        <v xml:space="preserve"> </v>
      </c>
      <c r="L68" s="14">
        <v>0</v>
      </c>
      <c r="M68" s="16">
        <f t="shared" si="3"/>
        <v>-48000</v>
      </c>
    </row>
    <row r="69" spans="1:13" x14ac:dyDescent="0.2">
      <c r="A69" s="25">
        <v>55007</v>
      </c>
      <c r="B69" s="13" t="s">
        <v>81</v>
      </c>
      <c r="C69" s="14">
        <v>2500</v>
      </c>
      <c r="D69" s="14">
        <v>0</v>
      </c>
      <c r="E69" s="14">
        <v>2500</v>
      </c>
      <c r="F69" s="14">
        <v>0</v>
      </c>
      <c r="G69" s="15">
        <f t="shared" si="0"/>
        <v>0</v>
      </c>
      <c r="H69" s="14">
        <v>0</v>
      </c>
      <c r="I69" s="14">
        <v>0</v>
      </c>
      <c r="J69" s="14">
        <v>0</v>
      </c>
      <c r="K69" s="15" t="str">
        <f t="shared" si="4"/>
        <v xml:space="preserve"> </v>
      </c>
      <c r="L69" s="14">
        <v>0</v>
      </c>
      <c r="M69" s="16">
        <f t="shared" si="3"/>
        <v>-2500</v>
      </c>
    </row>
    <row r="70" spans="1:13" x14ac:dyDescent="0.2">
      <c r="A70" s="25">
        <v>559</v>
      </c>
      <c r="B70" s="13" t="s">
        <v>82</v>
      </c>
      <c r="C70" s="14">
        <v>0</v>
      </c>
      <c r="D70" s="14">
        <v>0</v>
      </c>
      <c r="E70" s="14">
        <v>0</v>
      </c>
      <c r="F70" s="14">
        <v>0</v>
      </c>
      <c r="G70" s="15" t="str">
        <f t="shared" si="0"/>
        <v xml:space="preserve"> </v>
      </c>
      <c r="H70" s="14">
        <v>0</v>
      </c>
      <c r="I70" s="14">
        <v>0</v>
      </c>
      <c r="J70" s="14">
        <v>0</v>
      </c>
      <c r="K70" s="15" t="str">
        <f t="shared" si="4"/>
        <v xml:space="preserve"> </v>
      </c>
      <c r="L70" s="14">
        <v>0</v>
      </c>
      <c r="M70" s="16">
        <f t="shared" si="3"/>
        <v>0</v>
      </c>
    </row>
    <row r="71" spans="1:13" x14ac:dyDescent="0.2">
      <c r="A71" s="25">
        <v>55900</v>
      </c>
      <c r="B71" s="13" t="s">
        <v>83</v>
      </c>
      <c r="C71" s="14">
        <v>0</v>
      </c>
      <c r="D71" s="14">
        <v>0</v>
      </c>
      <c r="E71" s="14">
        <v>0</v>
      </c>
      <c r="F71" s="14">
        <v>720</v>
      </c>
      <c r="G71" s="15" t="str">
        <f t="shared" si="0"/>
        <v xml:space="preserve"> </v>
      </c>
      <c r="H71" s="14">
        <v>720</v>
      </c>
      <c r="I71" s="14">
        <v>0</v>
      </c>
      <c r="J71" s="14">
        <v>720</v>
      </c>
      <c r="K71" s="15">
        <f t="shared" si="4"/>
        <v>1</v>
      </c>
      <c r="L71" s="14">
        <v>0</v>
      </c>
      <c r="M71" s="16">
        <f t="shared" si="3"/>
        <v>720</v>
      </c>
    </row>
    <row r="72" spans="1:13" x14ac:dyDescent="0.2">
      <c r="A72" s="25">
        <v>55901</v>
      </c>
      <c r="B72" s="13" t="s">
        <v>84</v>
      </c>
      <c r="C72" s="14">
        <v>0</v>
      </c>
      <c r="D72" s="14">
        <v>0</v>
      </c>
      <c r="E72" s="14">
        <v>0</v>
      </c>
      <c r="F72" s="14">
        <v>400</v>
      </c>
      <c r="G72" s="15" t="str">
        <f t="shared" ref="G72:G83" si="5">IF(C72=0," ",F72/C72)</f>
        <v xml:space="preserve"> </v>
      </c>
      <c r="H72" s="14">
        <v>400</v>
      </c>
      <c r="I72" s="14">
        <v>0</v>
      </c>
      <c r="J72" s="14">
        <v>400</v>
      </c>
      <c r="K72" s="15">
        <f t="shared" si="4"/>
        <v>1</v>
      </c>
      <c r="L72" s="14">
        <v>0</v>
      </c>
      <c r="M72" s="16">
        <f t="shared" si="3"/>
        <v>400</v>
      </c>
    </row>
    <row r="73" spans="1:13" x14ac:dyDescent="0.2">
      <c r="A73" s="25">
        <v>55902</v>
      </c>
      <c r="B73" s="13" t="s">
        <v>85</v>
      </c>
      <c r="C73" s="14">
        <v>350000</v>
      </c>
      <c r="D73" s="14">
        <v>0</v>
      </c>
      <c r="E73" s="14">
        <v>350000</v>
      </c>
      <c r="F73" s="14">
        <v>21032.05</v>
      </c>
      <c r="G73" s="15">
        <f t="shared" si="5"/>
        <v>6.0091571428571425E-2</v>
      </c>
      <c r="H73" s="14">
        <v>17492.05</v>
      </c>
      <c r="I73" s="14">
        <v>0</v>
      </c>
      <c r="J73" s="14">
        <v>17492.05</v>
      </c>
      <c r="K73" s="15">
        <f t="shared" si="4"/>
        <v>0.83168545148951245</v>
      </c>
      <c r="L73" s="14">
        <v>3540</v>
      </c>
      <c r="M73" s="16">
        <f t="shared" si="3"/>
        <v>-328967.95</v>
      </c>
    </row>
    <row r="74" spans="1:13" x14ac:dyDescent="0.2">
      <c r="A74" s="25">
        <v>55903</v>
      </c>
      <c r="B74" s="13" t="s">
        <v>86</v>
      </c>
      <c r="C74" s="14">
        <v>2600</v>
      </c>
      <c r="D74" s="14">
        <v>0</v>
      </c>
      <c r="E74" s="14">
        <v>2600</v>
      </c>
      <c r="F74" s="14">
        <v>4455.07</v>
      </c>
      <c r="G74" s="15">
        <f t="shared" si="5"/>
        <v>1.7134884615384613</v>
      </c>
      <c r="H74" s="14">
        <v>4042.6</v>
      </c>
      <c r="I74" s="14">
        <v>0</v>
      </c>
      <c r="J74" s="14">
        <v>4042.6</v>
      </c>
      <c r="K74" s="15">
        <f t="shared" si="4"/>
        <v>0.90741559616347223</v>
      </c>
      <c r="L74" s="14">
        <v>412.47</v>
      </c>
      <c r="M74" s="16">
        <f t="shared" si="3"/>
        <v>1855.0699999999997</v>
      </c>
    </row>
    <row r="75" spans="1:13" x14ac:dyDescent="0.2">
      <c r="A75" s="25">
        <v>55904</v>
      </c>
      <c r="B75" s="13" t="s">
        <v>87</v>
      </c>
      <c r="C75" s="14">
        <v>0</v>
      </c>
      <c r="D75" s="14">
        <v>0</v>
      </c>
      <c r="E75" s="14">
        <v>0</v>
      </c>
      <c r="F75" s="14">
        <v>103079.02</v>
      </c>
      <c r="G75" s="15" t="str">
        <f t="shared" si="5"/>
        <v xml:space="preserve"> </v>
      </c>
      <c r="H75" s="14">
        <v>90629.33</v>
      </c>
      <c r="I75" s="14">
        <v>0</v>
      </c>
      <c r="J75" s="14">
        <v>90629.33</v>
      </c>
      <c r="K75" s="15">
        <f t="shared" si="4"/>
        <v>0.87922188239663124</v>
      </c>
      <c r="L75" s="14">
        <v>12449.69</v>
      </c>
      <c r="M75" s="16">
        <f t="shared" si="3"/>
        <v>103079.02</v>
      </c>
    </row>
    <row r="76" spans="1:13" x14ac:dyDescent="0.2">
      <c r="A76" s="25">
        <v>55905</v>
      </c>
      <c r="B76" s="13" t="s">
        <v>88</v>
      </c>
      <c r="C76" s="14">
        <v>0</v>
      </c>
      <c r="D76" s="14">
        <v>0</v>
      </c>
      <c r="E76" s="14">
        <v>0</v>
      </c>
      <c r="F76" s="14">
        <v>20306.91</v>
      </c>
      <c r="G76" s="15" t="str">
        <f t="shared" si="5"/>
        <v xml:space="preserve"> </v>
      </c>
      <c r="H76" s="14">
        <v>18626.91</v>
      </c>
      <c r="I76" s="14">
        <v>0</v>
      </c>
      <c r="J76" s="14">
        <v>18626.91</v>
      </c>
      <c r="K76" s="15">
        <f t="shared" si="4"/>
        <v>0.91726954026978991</v>
      </c>
      <c r="L76" s="14">
        <v>1680</v>
      </c>
      <c r="M76" s="16">
        <f t="shared" si="3"/>
        <v>20306.91</v>
      </c>
    </row>
    <row r="77" spans="1:13" x14ac:dyDescent="0.2">
      <c r="A77" s="25">
        <v>55906</v>
      </c>
      <c r="B77" s="13" t="s">
        <v>89</v>
      </c>
      <c r="C77" s="14">
        <v>0</v>
      </c>
      <c r="D77" s="14">
        <v>0</v>
      </c>
      <c r="E77" s="14">
        <v>0</v>
      </c>
      <c r="F77" s="14">
        <v>21254.76</v>
      </c>
      <c r="G77" s="15" t="str">
        <f t="shared" si="5"/>
        <v xml:space="preserve"> </v>
      </c>
      <c r="H77" s="14">
        <v>19629.759999999998</v>
      </c>
      <c r="I77" s="14">
        <v>0</v>
      </c>
      <c r="J77" s="14">
        <v>19629.759999999998</v>
      </c>
      <c r="K77" s="15">
        <f t="shared" si="4"/>
        <v>0.92354653734034164</v>
      </c>
      <c r="L77" s="14">
        <v>1625</v>
      </c>
      <c r="M77" s="16">
        <f t="shared" si="3"/>
        <v>21254.76</v>
      </c>
    </row>
    <row r="78" spans="1:13" x14ac:dyDescent="0.2">
      <c r="A78" s="25">
        <v>599</v>
      </c>
      <c r="B78" s="13" t="s">
        <v>90</v>
      </c>
      <c r="C78" s="14">
        <v>0</v>
      </c>
      <c r="D78" s="14">
        <v>0</v>
      </c>
      <c r="E78" s="14">
        <v>0</v>
      </c>
      <c r="F78" s="14">
        <v>0</v>
      </c>
      <c r="G78" s="15" t="str">
        <f t="shared" si="5"/>
        <v xml:space="preserve"> </v>
      </c>
      <c r="H78" s="14">
        <v>0</v>
      </c>
      <c r="I78" s="14">
        <v>0</v>
      </c>
      <c r="J78" s="14">
        <v>0</v>
      </c>
      <c r="K78" s="15" t="str">
        <f t="shared" si="4"/>
        <v xml:space="preserve"> </v>
      </c>
      <c r="L78" s="14">
        <v>0</v>
      </c>
      <c r="M78" s="16">
        <f t="shared" si="3"/>
        <v>0</v>
      </c>
    </row>
    <row r="79" spans="1:13" x14ac:dyDescent="0.2">
      <c r="A79" s="25">
        <v>59900</v>
      </c>
      <c r="B79" s="13" t="s">
        <v>91</v>
      </c>
      <c r="C79" s="14">
        <v>0</v>
      </c>
      <c r="D79" s="14">
        <v>0</v>
      </c>
      <c r="E79" s="14">
        <v>0</v>
      </c>
      <c r="F79" s="14">
        <v>28000</v>
      </c>
      <c r="G79" s="15" t="str">
        <f t="shared" si="5"/>
        <v xml:space="preserve"> </v>
      </c>
      <c r="H79" s="14">
        <v>28000</v>
      </c>
      <c r="I79" s="14">
        <v>0</v>
      </c>
      <c r="J79" s="14">
        <v>28000</v>
      </c>
      <c r="K79" s="15">
        <f t="shared" si="4"/>
        <v>1</v>
      </c>
      <c r="L79" s="14">
        <v>0</v>
      </c>
      <c r="M79" s="16">
        <f t="shared" si="3"/>
        <v>28000</v>
      </c>
    </row>
    <row r="80" spans="1:13" x14ac:dyDescent="0.2">
      <c r="A80" s="25">
        <v>59902</v>
      </c>
      <c r="B80" s="13" t="s">
        <v>92</v>
      </c>
      <c r="C80" s="14">
        <v>0</v>
      </c>
      <c r="D80" s="14">
        <v>0</v>
      </c>
      <c r="E80" s="14">
        <v>0</v>
      </c>
      <c r="F80" s="14">
        <v>45000</v>
      </c>
      <c r="G80" s="15" t="str">
        <f t="shared" si="5"/>
        <v xml:space="preserve"> </v>
      </c>
      <c r="H80" s="14">
        <v>0</v>
      </c>
      <c r="I80" s="14">
        <v>0</v>
      </c>
      <c r="J80" s="14">
        <v>0</v>
      </c>
      <c r="K80" s="15">
        <f t="shared" si="4"/>
        <v>0</v>
      </c>
      <c r="L80" s="14">
        <v>45000</v>
      </c>
      <c r="M80" s="16">
        <f t="shared" si="3"/>
        <v>45000</v>
      </c>
    </row>
    <row r="81" spans="1:13" x14ac:dyDescent="0.2">
      <c r="A81" s="25">
        <v>59903</v>
      </c>
      <c r="B81" s="13" t="s">
        <v>93</v>
      </c>
      <c r="C81" s="14">
        <v>290000</v>
      </c>
      <c r="D81" s="14">
        <v>0</v>
      </c>
      <c r="E81" s="14">
        <v>290000</v>
      </c>
      <c r="F81" s="14">
        <v>5161.74</v>
      </c>
      <c r="G81" s="15">
        <f t="shared" si="5"/>
        <v>1.7799103448275861E-2</v>
      </c>
      <c r="H81" s="14">
        <v>991.74</v>
      </c>
      <c r="I81" s="14">
        <v>0</v>
      </c>
      <c r="J81" s="14">
        <v>991.74</v>
      </c>
      <c r="K81" s="15">
        <f t="shared" si="4"/>
        <v>0.1921328854223576</v>
      </c>
      <c r="L81" s="14">
        <v>4170</v>
      </c>
      <c r="M81" s="16">
        <f t="shared" si="3"/>
        <v>-284838.26</v>
      </c>
    </row>
    <row r="82" spans="1:13" x14ac:dyDescent="0.2">
      <c r="A82" s="25">
        <v>59904</v>
      </c>
      <c r="B82" s="13" t="s">
        <v>94</v>
      </c>
      <c r="C82" s="14">
        <v>203000</v>
      </c>
      <c r="D82" s="14">
        <v>0</v>
      </c>
      <c r="E82" s="14">
        <v>203000</v>
      </c>
      <c r="F82" s="14">
        <v>152999.99</v>
      </c>
      <c r="G82" s="15">
        <f t="shared" si="5"/>
        <v>0.75369453201970438</v>
      </c>
      <c r="H82" s="14">
        <v>60999.99</v>
      </c>
      <c r="I82" s="14">
        <v>0</v>
      </c>
      <c r="J82" s="14">
        <v>60999.99</v>
      </c>
      <c r="K82" s="15">
        <f t="shared" si="4"/>
        <v>0.39869277115639029</v>
      </c>
      <c r="L82" s="14">
        <v>92000</v>
      </c>
      <c r="M82" s="16">
        <f t="shared" si="3"/>
        <v>-50000.010000000009</v>
      </c>
    </row>
    <row r="83" spans="1:13" x14ac:dyDescent="0.2">
      <c r="A83" s="25">
        <v>59905</v>
      </c>
      <c r="B83" s="13" t="s">
        <v>95</v>
      </c>
      <c r="C83" s="14">
        <v>0</v>
      </c>
      <c r="D83" s="14">
        <v>0</v>
      </c>
      <c r="E83" s="14">
        <v>0</v>
      </c>
      <c r="F83" s="14">
        <v>808</v>
      </c>
      <c r="G83" s="15" t="str">
        <f t="shared" si="5"/>
        <v xml:space="preserve"> </v>
      </c>
      <c r="H83" s="14">
        <v>808</v>
      </c>
      <c r="I83" s="14">
        <v>0</v>
      </c>
      <c r="J83" s="14">
        <v>808</v>
      </c>
      <c r="K83" s="15">
        <f t="shared" si="4"/>
        <v>1</v>
      </c>
      <c r="L83" s="14">
        <v>0</v>
      </c>
      <c r="M83" s="16">
        <f t="shared" si="3"/>
        <v>808</v>
      </c>
    </row>
    <row r="84" spans="1:13" s="3" customFormat="1" x14ac:dyDescent="0.2">
      <c r="A84" s="2"/>
      <c r="B84" s="17" t="s">
        <v>16</v>
      </c>
      <c r="C84" s="18">
        <f>SUM(C7:C83)</f>
        <v>16361636</v>
      </c>
      <c r="D84" s="18">
        <f>SUM(D7:D83)</f>
        <v>355832.8</v>
      </c>
      <c r="E84" s="18">
        <f>SUM(E7:E83)</f>
        <v>16717468.800000001</v>
      </c>
      <c r="F84" s="18">
        <f>SUM(F7:F83)</f>
        <v>17116298.580000002</v>
      </c>
      <c r="G84" s="19">
        <f t="shared" ref="G84:G99" si="6">IF(C84=0," ",F84/C84)</f>
        <v>1.0461239071691855</v>
      </c>
      <c r="H84" s="18">
        <f>SUM(H7:H83)</f>
        <v>16944289.050000001</v>
      </c>
      <c r="I84" s="18">
        <f>SUM(I7:I83)</f>
        <v>281166.2</v>
      </c>
      <c r="J84" s="18">
        <f>SUM(J7:J83)</f>
        <v>16663122.850000001</v>
      </c>
      <c r="K84" s="19">
        <f t="shared" ref="K84" si="7">IF(F84=0," ",J84/F84)</f>
        <v>0.97352373073641485</v>
      </c>
      <c r="L84" s="18">
        <f>SUM(L7:L83)</f>
        <v>453175.72999999992</v>
      </c>
      <c r="M84" s="18">
        <f>SUM(M7:M83)</f>
        <v>398829.7799999998</v>
      </c>
    </row>
    <row r="85" spans="1:13" x14ac:dyDescent="0.2">
      <c r="A85" s="11"/>
      <c r="B85" s="11"/>
      <c r="C85" s="10"/>
      <c r="E85" s="10"/>
      <c r="G85" s="9"/>
      <c r="K85" s="9"/>
      <c r="M85" s="10"/>
    </row>
    <row r="86" spans="1:13" x14ac:dyDescent="0.2">
      <c r="A86" s="25">
        <v>701</v>
      </c>
      <c r="B86" s="13" t="s">
        <v>54</v>
      </c>
      <c r="C86" s="14">
        <v>0</v>
      </c>
      <c r="D86" s="14">
        <v>0</v>
      </c>
      <c r="E86" s="14">
        <v>0</v>
      </c>
      <c r="F86" s="14">
        <v>0</v>
      </c>
      <c r="G86" s="15" t="str">
        <f t="shared" si="6"/>
        <v xml:space="preserve"> </v>
      </c>
      <c r="H86" s="14">
        <v>0</v>
      </c>
      <c r="I86" s="14">
        <v>0</v>
      </c>
      <c r="J86" s="14">
        <v>0</v>
      </c>
      <c r="K86" s="15" t="str">
        <f>IF(F86=0," ",J86/F86)</f>
        <v xml:space="preserve"> </v>
      </c>
      <c r="L86" s="14">
        <v>0</v>
      </c>
      <c r="M86" s="16">
        <f>F86-E86</f>
        <v>0</v>
      </c>
    </row>
    <row r="87" spans="1:13" x14ac:dyDescent="0.2">
      <c r="A87" s="25">
        <v>70101</v>
      </c>
      <c r="B87" s="13" t="s">
        <v>96</v>
      </c>
      <c r="C87" s="14">
        <v>100000</v>
      </c>
      <c r="D87" s="14">
        <v>0</v>
      </c>
      <c r="E87" s="14">
        <v>100000</v>
      </c>
      <c r="F87" s="14">
        <v>100000</v>
      </c>
      <c r="G87" s="15">
        <f t="shared" si="6"/>
        <v>1</v>
      </c>
      <c r="H87" s="14">
        <v>100000</v>
      </c>
      <c r="I87" s="14">
        <v>0</v>
      </c>
      <c r="J87" s="14">
        <v>100000</v>
      </c>
      <c r="K87" s="15">
        <f t="shared" ref="K87:K89" si="8">IF(F87=0," ",J87/F87)</f>
        <v>1</v>
      </c>
      <c r="L87" s="14">
        <v>0</v>
      </c>
      <c r="M87" s="16">
        <f t="shared" ref="M87:M89" si="9">F87-E87</f>
        <v>0</v>
      </c>
    </row>
    <row r="88" spans="1:13" x14ac:dyDescent="0.2">
      <c r="A88" s="25">
        <v>79700</v>
      </c>
      <c r="B88" s="13" t="s">
        <v>97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si="6"/>
        <v xml:space="preserve"> </v>
      </c>
      <c r="H88" s="14">
        <v>0</v>
      </c>
      <c r="I88" s="14">
        <v>0</v>
      </c>
      <c r="J88" s="14">
        <v>0</v>
      </c>
      <c r="K88" s="15" t="str">
        <f t="shared" si="8"/>
        <v xml:space="preserve"> </v>
      </c>
      <c r="L88" s="14">
        <v>0</v>
      </c>
      <c r="M88" s="16">
        <f t="shared" si="9"/>
        <v>0</v>
      </c>
    </row>
    <row r="89" spans="1:13" x14ac:dyDescent="0.2">
      <c r="A89" s="25">
        <v>79701</v>
      </c>
      <c r="B89" s="13" t="s">
        <v>98</v>
      </c>
      <c r="C89" s="14">
        <v>0</v>
      </c>
      <c r="D89" s="14">
        <v>0</v>
      </c>
      <c r="E89" s="14">
        <v>0</v>
      </c>
      <c r="F89" s="14">
        <v>0</v>
      </c>
      <c r="G89" s="15" t="str">
        <f t="shared" si="6"/>
        <v xml:space="preserve"> </v>
      </c>
      <c r="H89" s="14">
        <v>0</v>
      </c>
      <c r="I89" s="14">
        <v>0</v>
      </c>
      <c r="J89" s="14">
        <v>0</v>
      </c>
      <c r="K89" s="15" t="str">
        <f t="shared" si="8"/>
        <v xml:space="preserve"> </v>
      </c>
      <c r="L89" s="14">
        <v>0</v>
      </c>
      <c r="M89" s="16">
        <f t="shared" si="9"/>
        <v>0</v>
      </c>
    </row>
    <row r="90" spans="1:13" s="3" customFormat="1" x14ac:dyDescent="0.2">
      <c r="A90" s="12"/>
      <c r="B90" s="17" t="s">
        <v>18</v>
      </c>
      <c r="C90" s="20">
        <f>SUM(C86:C89)</f>
        <v>100000</v>
      </c>
      <c r="D90" s="20">
        <f>SUM(D86:D89)</f>
        <v>0</v>
      </c>
      <c r="E90" s="20">
        <f>SUM(E86:E89)</f>
        <v>100000</v>
      </c>
      <c r="F90" s="20">
        <f>SUM(F86:F89)</f>
        <v>100000</v>
      </c>
      <c r="G90" s="19">
        <f t="shared" si="6"/>
        <v>1</v>
      </c>
      <c r="H90" s="20">
        <f>SUM(H86:H89)</f>
        <v>100000</v>
      </c>
      <c r="I90" s="20">
        <f>SUM(I86:I89)</f>
        <v>0</v>
      </c>
      <c r="J90" s="20">
        <f>SUM(J86:J89)</f>
        <v>100000</v>
      </c>
      <c r="K90" s="19">
        <f t="shared" ref="K90" si="10">IF(F90=0," ",J90/F90)</f>
        <v>1</v>
      </c>
      <c r="L90" s="20">
        <f>SUM(L86:L89)</f>
        <v>0</v>
      </c>
      <c r="M90" s="20">
        <f>SUM(M86:M89)</f>
        <v>0</v>
      </c>
    </row>
    <row r="91" spans="1:13" x14ac:dyDescent="0.2">
      <c r="A91" s="11"/>
      <c r="B91" s="11"/>
      <c r="C91" s="10"/>
      <c r="E91" s="10"/>
      <c r="G91" s="9"/>
      <c r="K91" s="9"/>
      <c r="M91" s="10"/>
    </row>
    <row r="92" spans="1:13" x14ac:dyDescent="0.2">
      <c r="A92" s="25">
        <v>830</v>
      </c>
      <c r="B92" s="13" t="s">
        <v>99</v>
      </c>
      <c r="C92" s="14">
        <v>15000</v>
      </c>
      <c r="D92" s="14">
        <v>0</v>
      </c>
      <c r="E92" s="14">
        <v>15000</v>
      </c>
      <c r="F92" s="14">
        <v>0</v>
      </c>
      <c r="G92" s="15">
        <f t="shared" si="6"/>
        <v>0</v>
      </c>
      <c r="H92" s="14">
        <v>0</v>
      </c>
      <c r="I92" s="14">
        <v>0</v>
      </c>
      <c r="J92" s="14">
        <v>0</v>
      </c>
      <c r="K92" s="15" t="str">
        <f>IF(F92=0," ",J92/F92)</f>
        <v xml:space="preserve"> </v>
      </c>
      <c r="L92" s="14">
        <v>0</v>
      </c>
      <c r="M92" s="16">
        <f>F92-E92</f>
        <v>-15000</v>
      </c>
    </row>
    <row r="93" spans="1:13" x14ac:dyDescent="0.2">
      <c r="A93" s="25">
        <v>83000</v>
      </c>
      <c r="B93" s="13" t="s">
        <v>100</v>
      </c>
      <c r="C93" s="14">
        <v>0</v>
      </c>
      <c r="D93" s="14">
        <v>0</v>
      </c>
      <c r="E93" s="14">
        <v>0</v>
      </c>
      <c r="F93" s="14">
        <v>0</v>
      </c>
      <c r="G93" s="15" t="str">
        <f t="shared" si="6"/>
        <v xml:space="preserve"> </v>
      </c>
      <c r="H93" s="14">
        <v>0</v>
      </c>
      <c r="I93" s="14">
        <v>0</v>
      </c>
      <c r="J93" s="14">
        <v>0</v>
      </c>
      <c r="K93" s="15" t="str">
        <f t="shared" ref="K93:K96" si="11">IF(F93=0," ",J93/F93)</f>
        <v xml:space="preserve"> </v>
      </c>
      <c r="L93" s="14">
        <v>0</v>
      </c>
      <c r="M93" s="16">
        <f t="shared" ref="M93:M96" si="12">F93-E93</f>
        <v>0</v>
      </c>
    </row>
    <row r="94" spans="1:13" x14ac:dyDescent="0.2">
      <c r="A94" s="25">
        <v>83001</v>
      </c>
      <c r="B94" s="13" t="s">
        <v>101</v>
      </c>
      <c r="C94" s="14">
        <v>0</v>
      </c>
      <c r="D94" s="14">
        <v>0</v>
      </c>
      <c r="E94" s="14">
        <v>0</v>
      </c>
      <c r="F94" s="14">
        <v>0</v>
      </c>
      <c r="G94" s="15" t="str">
        <f t="shared" si="6"/>
        <v xml:space="preserve"> </v>
      </c>
      <c r="H94" s="14">
        <v>0</v>
      </c>
      <c r="I94" s="14">
        <v>0</v>
      </c>
      <c r="J94" s="14">
        <v>0</v>
      </c>
      <c r="K94" s="15" t="str">
        <f t="shared" si="11"/>
        <v xml:space="preserve"> </v>
      </c>
      <c r="L94" s="14">
        <v>0</v>
      </c>
      <c r="M94" s="16">
        <f t="shared" si="12"/>
        <v>0</v>
      </c>
    </row>
    <row r="95" spans="1:13" x14ac:dyDescent="0.2">
      <c r="A95" s="25">
        <v>83101</v>
      </c>
      <c r="B95" s="13" t="s">
        <v>102</v>
      </c>
      <c r="C95" s="14">
        <v>0</v>
      </c>
      <c r="D95" s="14">
        <v>0</v>
      </c>
      <c r="E95" s="14">
        <v>0</v>
      </c>
      <c r="F95" s="14">
        <v>0</v>
      </c>
      <c r="G95" s="15" t="str">
        <f t="shared" si="6"/>
        <v xml:space="preserve"> </v>
      </c>
      <c r="H95" s="14">
        <v>0</v>
      </c>
      <c r="I95" s="14">
        <v>0</v>
      </c>
      <c r="J95" s="14">
        <v>0</v>
      </c>
      <c r="K95" s="15" t="str">
        <f t="shared" si="11"/>
        <v xml:space="preserve"> </v>
      </c>
      <c r="L95" s="14">
        <v>0</v>
      </c>
      <c r="M95" s="16">
        <f t="shared" si="12"/>
        <v>0</v>
      </c>
    </row>
    <row r="96" spans="1:13" x14ac:dyDescent="0.2">
      <c r="A96" s="25">
        <v>87000</v>
      </c>
      <c r="B96" s="13" t="s">
        <v>103</v>
      </c>
      <c r="C96" s="14">
        <v>0</v>
      </c>
      <c r="D96" s="14">
        <v>1666000</v>
      </c>
      <c r="E96" s="14">
        <v>1666000</v>
      </c>
      <c r="F96" s="14">
        <v>0</v>
      </c>
      <c r="G96" s="15" t="str">
        <f t="shared" si="6"/>
        <v xml:space="preserve"> </v>
      </c>
      <c r="H96" s="14">
        <v>0</v>
      </c>
      <c r="I96" s="14">
        <v>0</v>
      </c>
      <c r="J96" s="14">
        <v>0</v>
      </c>
      <c r="K96" s="15" t="str">
        <f t="shared" si="11"/>
        <v xml:space="preserve"> </v>
      </c>
      <c r="L96" s="14">
        <v>0</v>
      </c>
      <c r="M96" s="16">
        <f t="shared" si="12"/>
        <v>-1666000</v>
      </c>
    </row>
    <row r="97" spans="2:13" s="3" customFormat="1" x14ac:dyDescent="0.2">
      <c r="B97" s="17" t="s">
        <v>19</v>
      </c>
      <c r="C97" s="20">
        <f>SUM(C92:C96)</f>
        <v>15000</v>
      </c>
      <c r="D97" s="20">
        <f>SUM(D92:D96)</f>
        <v>1666000</v>
      </c>
      <c r="E97" s="20">
        <f>SUM(E92:E96)</f>
        <v>1681000</v>
      </c>
      <c r="F97" s="20">
        <f>SUM(F92:F96)</f>
        <v>0</v>
      </c>
      <c r="G97" s="19">
        <f t="shared" si="6"/>
        <v>0</v>
      </c>
      <c r="H97" s="20">
        <f>SUM(H92:H96)</f>
        <v>0</v>
      </c>
      <c r="I97" s="20">
        <f>SUM(I92:I96)</f>
        <v>0</v>
      </c>
      <c r="J97" s="20">
        <f>SUM(J92:J96)</f>
        <v>0</v>
      </c>
      <c r="K97" s="19" t="str">
        <f t="shared" ref="K97:K99" si="13">IF(F97=0," ",J97/F97)</f>
        <v xml:space="preserve"> </v>
      </c>
      <c r="L97" s="20">
        <f>SUM(L92:L96)</f>
        <v>0</v>
      </c>
      <c r="M97" s="20">
        <f>SUM(M92:M96)</f>
        <v>-1681000</v>
      </c>
    </row>
    <row r="98" spans="2:13" x14ac:dyDescent="0.2">
      <c r="G98" s="9"/>
      <c r="K98" s="9"/>
    </row>
    <row r="99" spans="2:13" s="3" customFormat="1" x14ac:dyDescent="0.2">
      <c r="B99" s="21" t="s">
        <v>17</v>
      </c>
      <c r="C99" s="18">
        <f>C84+C90+C97</f>
        <v>16476636</v>
      </c>
      <c r="D99" s="18">
        <f>D84+D90+D97</f>
        <v>2021832.8</v>
      </c>
      <c r="E99" s="18">
        <f>E84+E90+E97</f>
        <v>18498468.800000001</v>
      </c>
      <c r="F99" s="18">
        <f>F84+F90+F97</f>
        <v>17216298.580000002</v>
      </c>
      <c r="G99" s="19">
        <f t="shared" si="6"/>
        <v>1.0448916016594652</v>
      </c>
      <c r="H99" s="18">
        <f>H84+H90+H97</f>
        <v>17044289.050000001</v>
      </c>
      <c r="I99" s="18">
        <f>I84+I90+I97</f>
        <v>281166.2</v>
      </c>
      <c r="J99" s="18">
        <f>J84+J90+J97</f>
        <v>16763122.850000001</v>
      </c>
      <c r="K99" s="19">
        <f t="shared" si="13"/>
        <v>0.97367751680802928</v>
      </c>
      <c r="L99" s="18">
        <f>L84+L90+L97</f>
        <v>453175.72999999992</v>
      </c>
      <c r="M99" s="18">
        <f>M84+M90+M97</f>
        <v>-1282170.2200000002</v>
      </c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4º trimes 24</vt:lpstr>
      <vt:lpstr>'Ejecución ingresos 4º trimes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2024-04-03T07:15:29Z</cp:lastPrinted>
  <dcterms:created xsi:type="dcterms:W3CDTF">2016-04-20T09:31:50Z</dcterms:created>
  <dcterms:modified xsi:type="dcterms:W3CDTF">2025-01-20T08:59:42Z</dcterms:modified>
</cp:coreProperties>
</file>