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FMD\CUARTO TRIMESTRE\"/>
    </mc:Choice>
  </mc:AlternateContent>
  <xr:revisionPtr revIDLastSave="0" documentId="13_ncr:1_{FBF514F7-7C92-4FB0-B688-F5D3E2DF56EB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TD PRIMER 4º TRIMESTRE 24" sheetId="2" r:id="rId1"/>
    <sheet name="Ejecución 31 diciembre 24" sheetId="1" state="hidden" r:id="rId2"/>
    <sheet name="Hoja2" sheetId="4" state="hidden" r:id="rId3"/>
  </sheets>
  <definedNames>
    <definedName name="_xlnm._FilterDatabase" localSheetId="1" hidden="1">'Ejecución 31 diciembre 24'!$A$1:$N$133</definedName>
    <definedName name="_xlnm.Print_Titles" localSheetId="0">'TD PRIMER 4º TRIMESTRE 24'!$3:$3</definedName>
  </definedNames>
  <calcPr calcId="191029"/>
  <pivotCaches>
    <pivotCache cacheId="0" r:id="rId4"/>
  </pivotCaches>
</workbook>
</file>

<file path=xl/calcChain.xml><?xml version="1.0" encoding="utf-8"?>
<calcChain xmlns="http://schemas.openxmlformats.org/spreadsheetml/2006/main">
  <c r="D137" i="1" l="1"/>
  <c r="E137" i="1"/>
  <c r="D138" i="1"/>
  <c r="E138" i="1"/>
  <c r="C137" i="1" l="1"/>
  <c r="C138" i="1"/>
  <c r="E136" i="1" l="1"/>
  <c r="D136" i="1"/>
  <c r="C136" i="1"/>
  <c r="E135" i="1"/>
  <c r="D135" i="1"/>
  <c r="C135" i="1"/>
  <c r="E134" i="1"/>
  <c r="D134" i="1"/>
  <c r="C134" i="1"/>
  <c r="D132" i="1" l="1"/>
  <c r="E132" i="1"/>
  <c r="D133" i="1"/>
  <c r="E133" i="1"/>
  <c r="C130" i="1"/>
  <c r="C131" i="1"/>
  <c r="C132" i="1"/>
  <c r="C133" i="1"/>
  <c r="D131" i="1" l="1"/>
  <c r="E131" i="1"/>
  <c r="D130" i="1" l="1"/>
  <c r="E130" i="1"/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2" i="1"/>
  <c r="E2" i="1"/>
</calcChain>
</file>

<file path=xl/sharedStrings.xml><?xml version="1.0" encoding="utf-8"?>
<sst xmlns="http://schemas.openxmlformats.org/spreadsheetml/2006/main" count="344" uniqueCount="111">
  <si>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</si>
  <si>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</si>
  <si>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</si>
  <si>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</si>
  <si>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</si>
  <si>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</si>
  <si>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</si>
  <si>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</si>
  <si>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</si>
  <si>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</si>
  <si>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</si>
  <si>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</si>
  <si>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</si>
  <si>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</si>
  <si>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</si>
  <si>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</si>
  <si>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</si>
  <si>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</si>
  <si>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</si>
  <si>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</si>
  <si>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</si>
  <si>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</si>
  <si>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</si>
  <si>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</si>
  <si>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</si>
  <si>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Gastos Autorizados</t>
  </si>
  <si>
    <t>Disposiciones ó Compromisos</t>
  </si>
  <si>
    <t>Suma de Gastos Autorizados</t>
  </si>
  <si>
    <t>Suma de Disposiciones ó Compromisos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</si>
  <si>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</si>
  <si>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</si>
  <si>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</si>
  <si>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</si>
  <si>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</si>
  <si>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</si>
  <si>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</si>
  <si>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</si>
  <si>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</si>
  <si>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</si>
  <si>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</si>
  <si>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</si>
  <si>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</si>
  <si>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</si>
  <si>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Total MANTENIMIENTO DE INFRAESTRUCTURAS DEPORTIVAS</t>
  </si>
  <si>
    <t>Total 3422</t>
  </si>
  <si>
    <t>3</t>
  </si>
  <si>
    <t>03</t>
  </si>
  <si>
    <t>Total 03</t>
  </si>
  <si>
    <t>Sueldos del Grupo A1.</t>
  </si>
  <si>
    <t>Sueldos del Grupo A2.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</si>
  <si>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</si>
  <si>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</si>
  <si>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</si>
  <si>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</si>
  <si>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</si>
  <si>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</si>
  <si>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Retribuciones básicas.</t>
  </si>
  <si>
    <t>Horas extraordinarias</t>
  </si>
  <si>
    <t>Otras remuneraciones.</t>
  </si>
  <si>
    <t>Productividad.</t>
  </si>
  <si>
    <t>Gratificaciones.</t>
  </si>
  <si>
    <t>Seguridad Social.</t>
  </si>
  <si>
    <t>Formación y perfeccionamiento del personal.</t>
  </si>
  <si>
    <t>Acción social.</t>
  </si>
  <si>
    <t>Seguros.</t>
  </si>
  <si>
    <t>Arrendamientos de edificios y otras construcciones.</t>
  </si>
  <si>
    <t>Arrendamientos de otro inmovilizado material.</t>
  </si>
  <si>
    <t>Equipos para procesos de información.</t>
  </si>
  <si>
    <t>Ordinario no inventariable.</t>
  </si>
  <si>
    <t>Prensa, revistas, libros y otras publicaciones.</t>
  </si>
  <si>
    <t>Material informático no inventariable.</t>
  </si>
  <si>
    <t>Otros suministros.</t>
  </si>
  <si>
    <t>Primas de seguros.</t>
  </si>
  <si>
    <t>Publicidad y propaganda.</t>
  </si>
  <si>
    <t>Jurídicos, contenciosos.</t>
  </si>
  <si>
    <t>Actividades culturales y deportivas</t>
  </si>
  <si>
    <t>Premios y Trofeos</t>
  </si>
  <si>
    <t>Estudios y trabajos técnicos.</t>
  </si>
  <si>
    <t>Otros trabajos realizados por otras empresas y profes.</t>
  </si>
  <si>
    <t>Intereses de demora.</t>
  </si>
  <si>
    <t>Premios, becas, etc.</t>
  </si>
  <si>
    <t>Anuncios por cuenta de particulares</t>
  </si>
  <si>
    <t>Anticipos al personal</t>
  </si>
  <si>
    <t>Prestamos al personal</t>
  </si>
  <si>
    <t>Otros gastos diversos</t>
  </si>
  <si>
    <t>Seguridad.</t>
  </si>
  <si>
    <t>Otras transf. a Familias e Instituciones sin fines de lucro.</t>
  </si>
  <si>
    <t>Reparación de maquinaria, instalaciones técnicas y utillaje.</t>
  </si>
  <si>
    <t>Vestuario.</t>
  </si>
  <si>
    <t>Productos farmacéuticos y material sanitario.</t>
  </si>
  <si>
    <t>Transportes.</t>
  </si>
  <si>
    <t>Dietas del personal no directivo</t>
  </si>
  <si>
    <t>Locomoción del personal no directivo.</t>
  </si>
  <si>
    <t>Subvenciones a la práctica deportiva escolar</t>
  </si>
  <si>
    <t>Laboral temporal.</t>
  </si>
  <si>
    <t>Arrendamientos de maquinaria, instalaciones y utillaje.</t>
  </si>
  <si>
    <t>Servicios de Telecomunicaciones.</t>
  </si>
  <si>
    <t>Postales.</t>
  </si>
  <si>
    <t>Limpieza y aseo.</t>
  </si>
  <si>
    <t>Reparación de edificios y otras construcciones.</t>
  </si>
  <si>
    <t>Reparación de elementos de transporte.</t>
  </si>
  <si>
    <t>Energía eléctrica.</t>
  </si>
  <si>
    <t>Agua.</t>
  </si>
  <si>
    <t>Gas.</t>
  </si>
  <si>
    <t>Combustibles y carburantes.</t>
  </si>
  <si>
    <t>Productos de limpieza y aseo.</t>
  </si>
  <si>
    <t>Edificios y otras construcciones.</t>
  </si>
  <si>
    <t>Maquinaria, instalaciones técnicas y utillaje.</t>
  </si>
  <si>
    <t>Transferencias  familias e instituciones sin fines de lucro.</t>
  </si>
  <si>
    <t>7</t>
  </si>
  <si>
    <t>FUNDACION MUNICIPAL DE DEPORTES  -  ESTADO DE EJECUCIÓN DE GASTOS - 31 DE DICIEMBRE DE 2024 (Datos extraídos el 20-01-2025 a 10 horas)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</si>
</sst>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0" fillId="0" borderId="0" xfId="5" applyNumberFormat="1" applyFont="1"/>
    <xf numFmtId="1" fontId="10" fillId="0" borderId="0" xfId="6" applyNumberFormat="1" applyFont="1"/>
    <xf numFmtId="0" fontId="10" fillId="0" borderId="0" xfId="7" applyNumberFormat="1" applyFont="1" applyAlignment="1">
      <alignment horizontal="center"/>
    </xf>
    <xf numFmtId="1" fontId="10" fillId="0" borderId="0" xfId="5" applyNumberFormat="1" applyFont="1"/>
    <xf numFmtId="1" fontId="10" fillId="0" borderId="0" xfId="7" applyNumberFormat="1" applyFont="1" applyAlignment="1">
      <alignment horizontal="center"/>
    </xf>
    <xf numFmtId="0" fontId="13" fillId="0" borderId="0" xfId="0" applyNumberFormat="1" applyFont="1" applyFill="1" applyBorder="1" applyAlignment="1" applyProtection="1"/>
    <xf numFmtId="0" fontId="13" fillId="0" borderId="0" xfId="0" pivotButton="1" applyNumberFormat="1" applyFont="1" applyFill="1" applyBorder="1" applyAlignment="1" applyProtection="1"/>
    <xf numFmtId="4" fontId="13" fillId="0" borderId="0" xfId="0" applyNumberFormat="1" applyFont="1" applyFill="1" applyBorder="1" applyAlignment="1" applyProtection="1"/>
    <xf numFmtId="1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pivotButton="1" applyNumberFormat="1" applyFont="1" applyFill="1" applyBorder="1" applyAlignment="1" applyProtection="1">
      <alignment horizontal="center" vertical="center" wrapText="1"/>
    </xf>
    <xf numFmtId="1" fontId="10" fillId="0" borderId="0" xfId="8" applyNumberFormat="1" applyFont="1"/>
    <xf numFmtId="0" fontId="10" fillId="0" borderId="0" xfId="8" applyNumberFormat="1" applyFont="1"/>
    <xf numFmtId="49" fontId="10" fillId="0" borderId="0" xfId="8" applyNumberFormat="1" applyFont="1"/>
    <xf numFmtId="4" fontId="10" fillId="0" borderId="0" xfId="8" applyNumberFormat="1" applyFont="1"/>
    <xf numFmtId="4" fontId="5" fillId="0" borderId="0" xfId="0" applyNumberFormat="1" applyFont="1" applyFill="1" applyBorder="1" applyAlignment="1" applyProtection="1"/>
    <xf numFmtId="49" fontId="10" fillId="0" borderId="0" xfId="8" applyNumberFormat="1" applyFont="1" applyAlignment="1">
      <alignment horizontal="right"/>
    </xf>
    <xf numFmtId="0" fontId="11" fillId="0" borderId="0" xfId="0" applyNumberFormat="1" applyFont="1" applyFill="1" applyBorder="1" applyAlignment="1" applyProtection="1">
      <alignment horizontal="center" vertical="center"/>
    </xf>
  </cellXfs>
  <cellStyles count="9">
    <cellStyle name="Buena" xfId="2" xr:uid="{00000000-0005-0000-0000-000000000000}"/>
    <cellStyle name="Normal" xfId="0" builtinId="0"/>
    <cellStyle name="Normal 2" xfId="1" xr:uid="{00000000-0005-0000-0000-000002000000}"/>
    <cellStyle name="Normal_Ejecución 30 septiembre 23" xfId="8" xr:uid="{39644A7E-5739-4982-9E01-91EE7D0522C8}"/>
    <cellStyle name="Normal_GASTOS SEGUNDO TRIMESTRE" xfId="6" xr:uid="{00000000-0005-0000-0000-000004000000}"/>
    <cellStyle name="Normal_GASTOS TERCER TRIMESTRE" xfId="5" xr:uid="{00000000-0005-0000-0000-000005000000}"/>
    <cellStyle name="Normal_Gastos tercer trimestre_1" xfId="7" xr:uid="{00000000-0005-0000-0000-000006000000}"/>
    <cellStyle name="Normal_Hoja2" xfId="4" xr:uid="{00000000-0005-0000-0000-000007000000}"/>
    <cellStyle name="Título 1" xfId="3" xr:uid="{00000000-0005-0000-0000-000008000000}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677.42061134259" createdVersion="6" refreshedVersion="6" minRefreshableVersion="3" recordCount="137" xr:uid="{1BF253E9-EEC5-4AD3-85CF-F606A2DFF817}">
  <cacheSource type="worksheet">
    <worksheetSource ref="A1:N138" sheet="Ejecución 31 diciembre 24"/>
  </cacheSource>
  <cacheFields count="15">
    <cacheField name="Org." numFmtId="49">
      <sharedItems count="1">
        <s v="03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0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ntainsBlank="1" count="8">
        <s v="1"/>
        <s v="2"/>
        <s v="3"/>
        <s v="4"/>
        <s v="8"/>
        <s v="6"/>
        <s v="7"/>
        <m u="1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31" maxValue="83101"/>
    </cacheField>
    <cacheField name="DENOMINACIÓN2" numFmtId="0">
      <sharedItems/>
    </cacheField>
    <cacheField name="Créditos Iniciales" numFmtId="4">
      <sharedItems containsSemiMixedTypes="0" containsString="0" containsNumber="1" containsInteger="1" minValue="0" maxValue="1925000"/>
    </cacheField>
    <cacheField name="Modificaciones" numFmtId="4">
      <sharedItems containsSemiMixedTypes="0" containsString="0" containsNumber="1" minValue="-11500" maxValue="750771"/>
    </cacheField>
    <cacheField name="Créditos Totales" numFmtId="4">
      <sharedItems containsSemiMixedTypes="0" containsString="0" containsNumber="1" minValue="0" maxValue="2521000"/>
    </cacheField>
    <cacheField name="Gastos Autorizados" numFmtId="4">
      <sharedItems containsSemiMixedTypes="0" containsString="0" containsNumber="1" minValue="0" maxValue="2009997.59"/>
    </cacheField>
    <cacheField name="Disposiciones ó Compromisos" numFmtId="4">
      <sharedItems containsSemiMixedTypes="0" containsString="0" containsNumber="1" minValue="0" maxValue="2007072.47"/>
    </cacheField>
    <cacheField name="Obligaciones Reconocidas" numFmtId="4">
      <sharedItems containsSemiMixedTypes="0" containsString="0" containsNumber="1" minValue="0" maxValue="1775535.54"/>
    </cacheField>
    <cacheField name="Pagos Realizados" numFmtId="4">
      <sharedItems containsSemiMixedTypes="0" containsString="0" containsNumber="1" minValue="0" maxValue="1724936.6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7">
  <r>
    <x v="0"/>
    <x v="0"/>
    <x v="0"/>
    <x v="0"/>
    <s v="12"/>
    <n v="12000"/>
    <s v="Sueldos del Grupo A1."/>
    <n v="17400"/>
    <n v="0"/>
    <n v="17400"/>
    <n v="17400"/>
    <n v="17400"/>
    <n v="15497"/>
    <n v="15497"/>
  </r>
  <r>
    <x v="0"/>
    <x v="0"/>
    <x v="0"/>
    <x v="0"/>
    <s v="12"/>
    <n v="12001"/>
    <s v="Sueldos del Grupo A2."/>
    <n v="61300"/>
    <n v="-11500"/>
    <n v="49800"/>
    <n v="30800"/>
    <n v="30800"/>
    <n v="27030.5"/>
    <n v="27030.5"/>
  </r>
  <r>
    <x v="0"/>
    <x v="0"/>
    <x v="0"/>
    <x v="0"/>
    <s v="12"/>
    <n v="12003"/>
    <s v="Sueldos del Grupo C1."/>
    <n v="81300"/>
    <n v="0"/>
    <n v="81300"/>
    <n v="70600"/>
    <n v="70600"/>
    <n v="52409.2"/>
    <n v="52409.2"/>
  </r>
  <r>
    <x v="0"/>
    <x v="0"/>
    <x v="0"/>
    <x v="0"/>
    <s v="12"/>
    <n v="12004"/>
    <s v="Sueldos del Grupo C2."/>
    <n v="29900"/>
    <n v="0"/>
    <n v="29900"/>
    <n v="41900"/>
    <n v="41900"/>
    <n v="34093.51"/>
    <n v="34093.51"/>
  </r>
  <r>
    <x v="0"/>
    <x v="0"/>
    <x v="0"/>
    <x v="0"/>
    <s v="12"/>
    <n v="12006"/>
    <s v="Trienios."/>
    <n v="31000"/>
    <n v="0"/>
    <n v="31000"/>
    <n v="31000"/>
    <n v="31000"/>
    <n v="29031.96"/>
    <n v="29031.96"/>
  </r>
  <r>
    <x v="0"/>
    <x v="0"/>
    <x v="0"/>
    <x v="0"/>
    <s v="12"/>
    <n v="12100"/>
    <s v="Complemento de destino."/>
    <n v="115000"/>
    <n v="0"/>
    <n v="115000"/>
    <n v="85700"/>
    <n v="85700"/>
    <n v="73130.990000000005"/>
    <n v="73130.990000000005"/>
  </r>
  <r>
    <x v="0"/>
    <x v="0"/>
    <x v="0"/>
    <x v="0"/>
    <s v="12"/>
    <n v="12101"/>
    <s v="Complemento específico."/>
    <n v="275000"/>
    <n v="0"/>
    <n v="275000"/>
    <n v="204000"/>
    <n v="204000"/>
    <n v="177984.37"/>
    <n v="177984.37"/>
  </r>
  <r>
    <x v="0"/>
    <x v="0"/>
    <x v="0"/>
    <x v="0"/>
    <s v="12"/>
    <n v="12103"/>
    <s v="Otros complementos."/>
    <n v="13500"/>
    <n v="0"/>
    <n v="13500"/>
    <n v="16500"/>
    <n v="16500"/>
    <n v="13933.15"/>
    <n v="13933.15"/>
  </r>
  <r>
    <x v="0"/>
    <x v="0"/>
    <x v="0"/>
    <x v="0"/>
    <s v="13"/>
    <n v="13000"/>
    <s v="Retribuciones básicas."/>
    <n v="110000"/>
    <n v="7500"/>
    <n v="117500"/>
    <n v="110000"/>
    <n v="110000"/>
    <n v="100254.59"/>
    <n v="100254.59"/>
  </r>
  <r>
    <x v="0"/>
    <x v="0"/>
    <x v="0"/>
    <x v="0"/>
    <s v="13"/>
    <n v="13001"/>
    <s v="Horas extraordinarias"/>
    <n v="1000"/>
    <n v="0"/>
    <n v="1000"/>
    <n v="0"/>
    <n v="0"/>
    <n v="0"/>
    <n v="0"/>
  </r>
  <r>
    <x v="0"/>
    <x v="0"/>
    <x v="0"/>
    <x v="0"/>
    <s v="13"/>
    <n v="13002"/>
    <s v="Otras remuneraciones."/>
    <n v="33000"/>
    <n v="4000"/>
    <n v="37000"/>
    <n v="34000"/>
    <n v="34000"/>
    <n v="33562.269999999997"/>
    <n v="33562.269999999997"/>
  </r>
  <r>
    <x v="0"/>
    <x v="0"/>
    <x v="0"/>
    <x v="0"/>
    <s v="15"/>
    <n v="150"/>
    <s v="Productividad."/>
    <n v="25000"/>
    <n v="0"/>
    <n v="25000"/>
    <n v="19667.400000000001"/>
    <n v="19667.400000000001"/>
    <n v="18667.400000000001"/>
    <n v="18667.400000000001"/>
  </r>
  <r>
    <x v="0"/>
    <x v="0"/>
    <x v="0"/>
    <x v="0"/>
    <s v="15"/>
    <n v="151"/>
    <s v="Gratificaciones."/>
    <n v="6200"/>
    <n v="0"/>
    <n v="6200"/>
    <n v="132.18"/>
    <n v="132.18"/>
    <n v="132.18"/>
    <n v="132.18"/>
  </r>
  <r>
    <x v="0"/>
    <x v="0"/>
    <x v="0"/>
    <x v="0"/>
    <s v="16"/>
    <n v="16000"/>
    <s v="Seguridad Social."/>
    <n v="1096000"/>
    <n v="0"/>
    <n v="1096000"/>
    <n v="1008879.97"/>
    <n v="1008879.97"/>
    <n v="1008879.97"/>
    <n v="1008879.97"/>
  </r>
  <r>
    <x v="0"/>
    <x v="0"/>
    <x v="0"/>
    <x v="0"/>
    <s v="16"/>
    <n v="16200"/>
    <s v="Formación y perfeccionamiento del personal."/>
    <n v="12500"/>
    <n v="0"/>
    <n v="12500"/>
    <n v="0"/>
    <n v="0"/>
    <n v="0"/>
    <n v="0"/>
  </r>
  <r>
    <x v="0"/>
    <x v="0"/>
    <x v="0"/>
    <x v="0"/>
    <s v="16"/>
    <n v="16204"/>
    <s v="Acción social."/>
    <n v="33600"/>
    <n v="0"/>
    <n v="33600"/>
    <n v="14678.5"/>
    <n v="14678.5"/>
    <n v="14678.5"/>
    <n v="14678.5"/>
  </r>
  <r>
    <x v="0"/>
    <x v="0"/>
    <x v="0"/>
    <x v="0"/>
    <s v="16"/>
    <n v="16205"/>
    <s v="Seguros."/>
    <n v="8300"/>
    <n v="0"/>
    <n v="8300"/>
    <n v="8187.89"/>
    <n v="8187.89"/>
    <n v="4093.94"/>
    <n v="4093.94"/>
  </r>
  <r>
    <x v="0"/>
    <x v="0"/>
    <x v="0"/>
    <x v="1"/>
    <s v="20"/>
    <n v="202"/>
    <s v="Arrendamientos de edificios y otras construcciones."/>
    <n v="1600"/>
    <n v="0"/>
    <n v="1600"/>
    <n v="0"/>
    <n v="0"/>
    <n v="0"/>
    <n v="0"/>
  </r>
  <r>
    <x v="0"/>
    <x v="0"/>
    <x v="0"/>
    <x v="1"/>
    <s v="20"/>
    <n v="208"/>
    <s v="Arrendamientos de otro inmovilizado material."/>
    <n v="18100"/>
    <n v="8000"/>
    <n v="26100"/>
    <n v="26183.69"/>
    <n v="26183.69"/>
    <n v="22103.58"/>
    <n v="20790.62"/>
  </r>
  <r>
    <x v="0"/>
    <x v="0"/>
    <x v="0"/>
    <x v="1"/>
    <s v="21"/>
    <n v="216"/>
    <s v="Equipos para procesos de información."/>
    <n v="63200"/>
    <n v="20000"/>
    <n v="83200"/>
    <n v="65776.45"/>
    <n v="65776.45"/>
    <n v="64012.83"/>
    <n v="45601.25"/>
  </r>
  <r>
    <x v="0"/>
    <x v="0"/>
    <x v="0"/>
    <x v="1"/>
    <s v="22"/>
    <n v="22000"/>
    <s v="Ordinario no inventariable."/>
    <n v="8200"/>
    <n v="1000"/>
    <n v="9200"/>
    <n v="14457.91"/>
    <n v="14457.91"/>
    <n v="12358.54"/>
    <n v="12311.59"/>
  </r>
  <r>
    <x v="0"/>
    <x v="0"/>
    <x v="0"/>
    <x v="1"/>
    <s v="22"/>
    <n v="22001"/>
    <s v="Prensa, revistas, libros y otras publicaciones."/>
    <n v="3000"/>
    <n v="0"/>
    <n v="3000"/>
    <n v="3352.26"/>
    <n v="3352.26"/>
    <n v="3349.37"/>
    <n v="3349.37"/>
  </r>
  <r>
    <x v="0"/>
    <x v="0"/>
    <x v="0"/>
    <x v="1"/>
    <s v="22"/>
    <n v="22002"/>
    <s v="Material informático no inventariable."/>
    <n v="10000"/>
    <n v="0"/>
    <n v="10000"/>
    <n v="13887.14"/>
    <n v="13887.14"/>
    <n v="13869.33"/>
    <n v="13869.33"/>
  </r>
  <r>
    <x v="0"/>
    <x v="0"/>
    <x v="0"/>
    <x v="1"/>
    <s v="22"/>
    <n v="22199"/>
    <s v="Otros suministros."/>
    <n v="17000"/>
    <n v="10000"/>
    <n v="27000"/>
    <n v="17560.2"/>
    <n v="17560.2"/>
    <n v="17541.64"/>
    <n v="17541.64"/>
  </r>
  <r>
    <x v="0"/>
    <x v="0"/>
    <x v="0"/>
    <x v="1"/>
    <s v="22"/>
    <n v="224"/>
    <s v="Primas de seguros."/>
    <n v="109000"/>
    <n v="11216.81"/>
    <n v="120216.81"/>
    <n v="117417.05"/>
    <n v="117417.05"/>
    <n v="115933.26"/>
    <n v="115933.26"/>
  </r>
  <r>
    <x v="0"/>
    <x v="0"/>
    <x v="0"/>
    <x v="1"/>
    <s v="22"/>
    <n v="22602"/>
    <s v="Publicidad y propaganda."/>
    <n v="3000"/>
    <n v="1000"/>
    <n v="4000"/>
    <n v="13775.31"/>
    <n v="13775.31"/>
    <n v="13642.11"/>
    <n v="13642.11"/>
  </r>
  <r>
    <x v="0"/>
    <x v="0"/>
    <x v="0"/>
    <x v="1"/>
    <s v="22"/>
    <n v="22604"/>
    <s v="Jurídicos, contenciosos."/>
    <n v="0"/>
    <n v="0"/>
    <n v="0"/>
    <n v="931"/>
    <n v="931"/>
    <n v="931"/>
    <n v="931"/>
  </r>
  <r>
    <x v="0"/>
    <x v="0"/>
    <x v="0"/>
    <x v="1"/>
    <s v="22"/>
    <n v="22609"/>
    <s v="Actividades culturales y deportivas"/>
    <n v="7000"/>
    <n v="4000"/>
    <n v="11000"/>
    <n v="10079.35"/>
    <n v="10079.35"/>
    <n v="9473.99"/>
    <n v="8823.99"/>
  </r>
  <r>
    <x v="0"/>
    <x v="0"/>
    <x v="0"/>
    <x v="1"/>
    <s v="22"/>
    <n v="22610"/>
    <s v="Premios y Trofeos"/>
    <n v="9000"/>
    <n v="0"/>
    <n v="9000"/>
    <n v="3436.78"/>
    <n v="3436.78"/>
    <n v="3436.78"/>
    <n v="3436.78"/>
  </r>
  <r>
    <x v="0"/>
    <x v="0"/>
    <x v="0"/>
    <x v="1"/>
    <s v="22"/>
    <n v="22706"/>
    <s v="Estudios y trabajos técnicos."/>
    <n v="0"/>
    <n v="0"/>
    <n v="0"/>
    <n v="5255.44"/>
    <n v="5255.44"/>
    <n v="5255.44"/>
    <n v="544.5"/>
  </r>
  <r>
    <x v="0"/>
    <x v="0"/>
    <x v="0"/>
    <x v="1"/>
    <s v="22"/>
    <n v="22799"/>
    <s v="Otros trabajos realizados por otras empresas y profes."/>
    <n v="19000"/>
    <n v="132431.97"/>
    <n v="151431.97"/>
    <n v="42679.35"/>
    <n v="42679.35"/>
    <n v="38959.199999999997"/>
    <n v="34675.050000000003"/>
  </r>
  <r>
    <x v="0"/>
    <x v="0"/>
    <x v="0"/>
    <x v="2"/>
    <s v="35"/>
    <n v="352"/>
    <s v="Intereses de demora."/>
    <n v="0"/>
    <n v="25000"/>
    <n v="25000"/>
    <n v="13710.25"/>
    <n v="13710.25"/>
    <n v="13710.25"/>
    <n v="13710.25"/>
  </r>
  <r>
    <x v="0"/>
    <x v="0"/>
    <x v="0"/>
    <x v="3"/>
    <s v="48"/>
    <n v="481"/>
    <s v="Premios, becas, etc."/>
    <n v="7000"/>
    <n v="0"/>
    <n v="7000"/>
    <n v="7000"/>
    <n v="7000"/>
    <n v="7000"/>
    <n v="2250"/>
  </r>
  <r>
    <x v="0"/>
    <x v="0"/>
    <x v="0"/>
    <x v="4"/>
    <s v="83"/>
    <n v="83000"/>
    <s v="Anuncios por cuenta de particulares"/>
    <n v="200"/>
    <n v="0"/>
    <n v="200"/>
    <n v="0"/>
    <n v="0"/>
    <n v="0"/>
    <n v="0"/>
  </r>
  <r>
    <x v="0"/>
    <x v="0"/>
    <x v="0"/>
    <x v="4"/>
    <s v="83"/>
    <n v="83001"/>
    <s v="Anticipos al personal"/>
    <n v="13000"/>
    <n v="0"/>
    <n v="13000"/>
    <n v="0"/>
    <n v="0"/>
    <n v="0"/>
    <n v="0"/>
  </r>
  <r>
    <x v="0"/>
    <x v="0"/>
    <x v="0"/>
    <x v="4"/>
    <s v="83"/>
    <n v="83101"/>
    <s v="Prestamos al personal"/>
    <n v="7000"/>
    <n v="0"/>
    <n v="7000"/>
    <n v="0"/>
    <n v="0"/>
    <n v="0"/>
    <n v="0"/>
  </r>
  <r>
    <x v="0"/>
    <x v="1"/>
    <x v="1"/>
    <x v="0"/>
    <s v="12"/>
    <n v="12000"/>
    <s v="Sueldos del Grupo A1."/>
    <n v="17400"/>
    <n v="0"/>
    <n v="17400"/>
    <n v="17400"/>
    <n v="17400"/>
    <n v="13949.79"/>
    <n v="13949.79"/>
  </r>
  <r>
    <x v="0"/>
    <x v="1"/>
    <x v="1"/>
    <x v="0"/>
    <s v="12"/>
    <n v="12006"/>
    <s v="Trienios."/>
    <n v="6100"/>
    <n v="0"/>
    <n v="6100"/>
    <n v="8100"/>
    <n v="8100"/>
    <n v="6441.19"/>
    <n v="6441.19"/>
  </r>
  <r>
    <x v="0"/>
    <x v="1"/>
    <x v="1"/>
    <x v="0"/>
    <s v="12"/>
    <n v="12100"/>
    <s v="Complemento de destino."/>
    <n v="9700"/>
    <n v="0"/>
    <n v="9700"/>
    <n v="9700"/>
    <n v="9700"/>
    <n v="7601.69"/>
    <n v="7601.69"/>
  </r>
  <r>
    <x v="0"/>
    <x v="1"/>
    <x v="1"/>
    <x v="0"/>
    <s v="12"/>
    <n v="12101"/>
    <s v="Complemento específico."/>
    <n v="27500"/>
    <n v="0"/>
    <n v="27500"/>
    <n v="27500"/>
    <n v="27500"/>
    <n v="27055.96"/>
    <n v="27055.96"/>
  </r>
  <r>
    <x v="0"/>
    <x v="1"/>
    <x v="1"/>
    <x v="0"/>
    <s v="12"/>
    <n v="12103"/>
    <s v="Otros complementos."/>
    <n v="4100"/>
    <n v="0"/>
    <n v="4100"/>
    <n v="4100"/>
    <n v="4100"/>
    <n v="3281.65"/>
    <n v="3281.65"/>
  </r>
  <r>
    <x v="0"/>
    <x v="1"/>
    <x v="1"/>
    <x v="0"/>
    <s v="13"/>
    <n v="13000"/>
    <s v="Retribuciones básicas."/>
    <n v="26650"/>
    <n v="0"/>
    <n v="26650"/>
    <n v="24321.07"/>
    <n v="24321.07"/>
    <n v="20625.91"/>
    <n v="20625.91"/>
  </r>
  <r>
    <x v="0"/>
    <x v="1"/>
    <x v="1"/>
    <x v="0"/>
    <s v="13"/>
    <n v="13001"/>
    <s v="Horas extraordinarias"/>
    <n v="600"/>
    <n v="0"/>
    <n v="600"/>
    <n v="359.41"/>
    <n v="359.41"/>
    <n v="359.41"/>
    <n v="359.41"/>
  </r>
  <r>
    <x v="0"/>
    <x v="1"/>
    <x v="1"/>
    <x v="0"/>
    <s v="13"/>
    <n v="13002"/>
    <s v="Otras remuneraciones."/>
    <n v="32600"/>
    <n v="0"/>
    <n v="32600"/>
    <n v="29285.61"/>
    <n v="29285.61"/>
    <n v="25881.64"/>
    <n v="25881.64"/>
  </r>
  <r>
    <x v="0"/>
    <x v="1"/>
    <x v="1"/>
    <x v="0"/>
    <s v="15"/>
    <n v="150"/>
    <s v="Productividad."/>
    <n v="0"/>
    <n v="0"/>
    <n v="0"/>
    <n v="0"/>
    <n v="0"/>
    <n v="0"/>
    <n v="0"/>
  </r>
  <r>
    <x v="0"/>
    <x v="1"/>
    <x v="1"/>
    <x v="0"/>
    <s v="15"/>
    <n v="151"/>
    <s v="Gratificaciones."/>
    <n v="400"/>
    <n v="0"/>
    <n v="400"/>
    <n v="0"/>
    <n v="0"/>
    <n v="0"/>
    <n v="0"/>
  </r>
  <r>
    <x v="0"/>
    <x v="1"/>
    <x v="1"/>
    <x v="1"/>
    <s v="22"/>
    <n v="22199"/>
    <s v="Otros suministros."/>
    <n v="2000"/>
    <n v="0"/>
    <n v="2000"/>
    <n v="5297.13"/>
    <n v="5297.13"/>
    <n v="5294.31"/>
    <n v="5294.31"/>
  </r>
  <r>
    <x v="0"/>
    <x v="1"/>
    <x v="1"/>
    <x v="1"/>
    <s v="22"/>
    <n v="22609"/>
    <s v="Actividades culturales y deportivas"/>
    <n v="5000"/>
    <n v="0"/>
    <n v="5000"/>
    <n v="8069.6"/>
    <n v="8069.6"/>
    <n v="8069.6"/>
    <n v="8069.6"/>
  </r>
  <r>
    <x v="0"/>
    <x v="1"/>
    <x v="1"/>
    <x v="1"/>
    <s v="22"/>
    <n v="22699"/>
    <s v="Otros gastos diversos"/>
    <n v="5000"/>
    <n v="0"/>
    <n v="5000"/>
    <n v="12420.99"/>
    <n v="12420.99"/>
    <n v="12352.74"/>
    <n v="12246.09"/>
  </r>
  <r>
    <x v="0"/>
    <x v="1"/>
    <x v="1"/>
    <x v="1"/>
    <s v="22"/>
    <n v="22701"/>
    <s v="Seguridad."/>
    <n v="1200"/>
    <n v="0"/>
    <n v="1200"/>
    <n v="108.84"/>
    <n v="108.84"/>
    <n v="108.84"/>
    <n v="108.84"/>
  </r>
  <r>
    <x v="0"/>
    <x v="1"/>
    <x v="1"/>
    <x v="1"/>
    <s v="22"/>
    <n v="22799"/>
    <s v="Otros trabajos realizados por otras empresas y profes."/>
    <n v="40000"/>
    <n v="0"/>
    <n v="40000"/>
    <n v="50386.85"/>
    <n v="50386.85"/>
    <n v="47741.5"/>
    <n v="44631.8"/>
  </r>
  <r>
    <x v="0"/>
    <x v="1"/>
    <x v="1"/>
    <x v="3"/>
    <s v="48"/>
    <n v="48900"/>
    <s v="Otras transf. a Familias e Instituciones sin fines de lucro."/>
    <n v="284900"/>
    <n v="60100"/>
    <n v="345000"/>
    <n v="284900"/>
    <n v="277725"/>
    <n v="261799.98"/>
    <n v="256100"/>
  </r>
  <r>
    <x v="0"/>
    <x v="1"/>
    <x v="1"/>
    <x v="3"/>
    <s v="48"/>
    <n v="48998"/>
    <s v="Otras transf. a Familias e Instituciones sin fines de lucro."/>
    <n v="247000"/>
    <n v="0"/>
    <n v="247000"/>
    <n v="247000"/>
    <n v="247000"/>
    <n v="246399.99"/>
    <n v="244874.99"/>
  </r>
  <r>
    <x v="0"/>
    <x v="2"/>
    <x v="2"/>
    <x v="0"/>
    <s v="12"/>
    <n v="12000"/>
    <s v="Sueldos del Grupo A1."/>
    <n v="10000"/>
    <n v="0"/>
    <n v="10000"/>
    <n v="0"/>
    <n v="0"/>
    <n v="0"/>
    <n v="0"/>
  </r>
  <r>
    <x v="0"/>
    <x v="2"/>
    <x v="2"/>
    <x v="0"/>
    <s v="12"/>
    <n v="12001"/>
    <s v="Sueldos del Grupo A2."/>
    <n v="15000"/>
    <n v="0"/>
    <n v="15000"/>
    <n v="15000"/>
    <n v="15000"/>
    <n v="13530.3"/>
    <n v="13530.3"/>
  </r>
  <r>
    <x v="0"/>
    <x v="2"/>
    <x v="2"/>
    <x v="0"/>
    <s v="12"/>
    <n v="12003"/>
    <s v="Sueldos del Grupo C1."/>
    <n v="35400"/>
    <n v="0"/>
    <n v="35400"/>
    <n v="8.1999999999999993"/>
    <n v="8.1999999999999993"/>
    <n v="8.1999999999999993"/>
    <n v="8.1999999999999993"/>
  </r>
  <r>
    <x v="0"/>
    <x v="2"/>
    <x v="2"/>
    <x v="0"/>
    <s v="12"/>
    <n v="12004"/>
    <s v="Sueldos del Grupo C2."/>
    <n v="3000"/>
    <n v="0"/>
    <n v="3000"/>
    <n v="0"/>
    <n v="0"/>
    <n v="0"/>
    <n v="0"/>
  </r>
  <r>
    <x v="0"/>
    <x v="2"/>
    <x v="2"/>
    <x v="0"/>
    <s v="12"/>
    <n v="12006"/>
    <s v="Trienios."/>
    <n v="6400"/>
    <n v="0"/>
    <n v="6400"/>
    <n v="6100"/>
    <n v="6100"/>
    <n v="5402.4"/>
    <n v="5402.4"/>
  </r>
  <r>
    <x v="0"/>
    <x v="2"/>
    <x v="2"/>
    <x v="0"/>
    <s v="12"/>
    <n v="12100"/>
    <s v="Complemento de destino."/>
    <n v="33200"/>
    <n v="0"/>
    <n v="33200"/>
    <n v="11600"/>
    <n v="11600"/>
    <n v="10084.24"/>
    <n v="10084.24"/>
  </r>
  <r>
    <x v="0"/>
    <x v="2"/>
    <x v="2"/>
    <x v="0"/>
    <s v="12"/>
    <n v="12101"/>
    <s v="Complemento específico."/>
    <n v="74500"/>
    <n v="0"/>
    <n v="74500"/>
    <n v="31600"/>
    <n v="31600"/>
    <n v="27380.51"/>
    <n v="27380.51"/>
  </r>
  <r>
    <x v="0"/>
    <x v="2"/>
    <x v="2"/>
    <x v="0"/>
    <s v="12"/>
    <n v="12103"/>
    <s v="Otros complementos."/>
    <n v="3000"/>
    <n v="0"/>
    <n v="3000"/>
    <n v="3000"/>
    <n v="3000"/>
    <n v="2328.69"/>
    <n v="2328.69"/>
  </r>
  <r>
    <x v="0"/>
    <x v="2"/>
    <x v="2"/>
    <x v="0"/>
    <s v="13"/>
    <n v="13000"/>
    <s v="Retribuciones básicas."/>
    <n v="520000"/>
    <n v="0"/>
    <n v="520000"/>
    <n v="484507.55"/>
    <n v="484507.55"/>
    <n v="409504.24"/>
    <n v="409504.24"/>
  </r>
  <r>
    <x v="0"/>
    <x v="2"/>
    <x v="2"/>
    <x v="0"/>
    <s v="13"/>
    <n v="13001"/>
    <s v="Horas extraordinarias"/>
    <n v="9600"/>
    <n v="0"/>
    <n v="9600"/>
    <n v="1210.18"/>
    <n v="1210.18"/>
    <n v="1210.18"/>
    <n v="1210.18"/>
  </r>
  <r>
    <x v="0"/>
    <x v="2"/>
    <x v="2"/>
    <x v="0"/>
    <s v="13"/>
    <n v="13002"/>
    <s v="Otras remuneraciones."/>
    <n v="496000"/>
    <n v="0"/>
    <n v="496000"/>
    <n v="468932.17"/>
    <n v="468932.17"/>
    <n v="449648.17"/>
    <n v="449648.17"/>
  </r>
  <r>
    <x v="0"/>
    <x v="2"/>
    <x v="2"/>
    <x v="0"/>
    <s v="15"/>
    <n v="150"/>
    <s v="Productividad."/>
    <n v="4800"/>
    <n v="0"/>
    <n v="4800"/>
    <n v="4112.5"/>
    <n v="4112.5"/>
    <n v="3000"/>
    <n v="3000"/>
  </r>
  <r>
    <x v="0"/>
    <x v="2"/>
    <x v="2"/>
    <x v="0"/>
    <s v="15"/>
    <n v="151"/>
    <s v="Gratificaciones."/>
    <n v="1800"/>
    <n v="0"/>
    <n v="1800"/>
    <n v="0"/>
    <n v="0"/>
    <n v="0"/>
    <n v="0"/>
  </r>
  <r>
    <x v="0"/>
    <x v="2"/>
    <x v="2"/>
    <x v="1"/>
    <s v="21"/>
    <n v="213"/>
    <s v="Reparación de maquinaria, instalaciones técnicas y utillaje."/>
    <n v="5000"/>
    <n v="0"/>
    <n v="5000"/>
    <n v="0"/>
    <n v="0"/>
    <n v="0"/>
    <n v="0"/>
  </r>
  <r>
    <x v="0"/>
    <x v="2"/>
    <x v="2"/>
    <x v="1"/>
    <s v="22"/>
    <n v="22104"/>
    <s v="Vestuario."/>
    <n v="3600"/>
    <n v="0"/>
    <n v="3600"/>
    <n v="794.76"/>
    <n v="794.76"/>
    <n v="789.24"/>
    <n v="789.24"/>
  </r>
  <r>
    <x v="0"/>
    <x v="2"/>
    <x v="2"/>
    <x v="1"/>
    <s v="22"/>
    <n v="22106"/>
    <s v="Productos farmacéuticos y material sanitario."/>
    <n v="0"/>
    <n v="0"/>
    <n v="0"/>
    <n v="0"/>
    <n v="0"/>
    <n v="0"/>
    <n v="0"/>
  </r>
  <r>
    <x v="0"/>
    <x v="2"/>
    <x v="2"/>
    <x v="1"/>
    <s v="22"/>
    <n v="22199"/>
    <s v="Otros suministros."/>
    <n v="18000"/>
    <n v="0"/>
    <n v="18000"/>
    <n v="22820.69"/>
    <n v="22820.69"/>
    <n v="21924.12"/>
    <n v="17628.62"/>
  </r>
  <r>
    <x v="0"/>
    <x v="2"/>
    <x v="2"/>
    <x v="1"/>
    <s v="22"/>
    <n v="223"/>
    <s v="Transportes."/>
    <n v="65000"/>
    <n v="0"/>
    <n v="65000"/>
    <n v="52584.5"/>
    <n v="52584.5"/>
    <n v="44524.35"/>
    <n v="42602.43"/>
  </r>
  <r>
    <x v="0"/>
    <x v="2"/>
    <x v="2"/>
    <x v="1"/>
    <s v="22"/>
    <n v="224"/>
    <s v="Primas de seguros."/>
    <n v="27500"/>
    <n v="0"/>
    <n v="27500"/>
    <n v="24129"/>
    <n v="24129"/>
    <n v="24129"/>
    <n v="24129"/>
  </r>
  <r>
    <x v="0"/>
    <x v="2"/>
    <x v="2"/>
    <x v="1"/>
    <s v="22"/>
    <n v="22602"/>
    <s v="Publicidad y propaganda."/>
    <n v="5000"/>
    <n v="0"/>
    <n v="5000"/>
    <n v="3469.31"/>
    <n v="3469.31"/>
    <n v="3120.33"/>
    <n v="3120.33"/>
  </r>
  <r>
    <x v="0"/>
    <x v="2"/>
    <x v="2"/>
    <x v="1"/>
    <s v="22"/>
    <n v="22609"/>
    <s v="Actividades culturales y deportivas"/>
    <n v="0"/>
    <n v="0"/>
    <n v="0"/>
    <n v="1553.45"/>
    <n v="1553.45"/>
    <n v="1553.45"/>
    <n v="1553.45"/>
  </r>
  <r>
    <x v="0"/>
    <x v="2"/>
    <x v="2"/>
    <x v="1"/>
    <s v="22"/>
    <n v="22799"/>
    <s v="Otros trabajos realizados por otras empresas y profes."/>
    <n v="1925000"/>
    <n v="596000"/>
    <n v="2521000"/>
    <n v="2009997.59"/>
    <n v="2002857.59"/>
    <n v="1731660.93"/>
    <n v="1695767.42"/>
  </r>
  <r>
    <x v="0"/>
    <x v="2"/>
    <x v="2"/>
    <x v="1"/>
    <s v="23"/>
    <n v="23020"/>
    <s v="Dietas del personal no directivo"/>
    <n v="3000"/>
    <n v="0"/>
    <n v="3000"/>
    <n v="2490.19"/>
    <n v="2490.19"/>
    <n v="2490.19"/>
    <n v="2490.19"/>
  </r>
  <r>
    <x v="0"/>
    <x v="2"/>
    <x v="2"/>
    <x v="1"/>
    <s v="23"/>
    <n v="23120"/>
    <s v="Locomoción del personal no directivo."/>
    <n v="2000"/>
    <n v="0"/>
    <n v="2000"/>
    <n v="0"/>
    <n v="0"/>
    <n v="0"/>
    <n v="0"/>
  </r>
  <r>
    <x v="0"/>
    <x v="2"/>
    <x v="2"/>
    <x v="3"/>
    <s v="48"/>
    <n v="48903"/>
    <s v="Subvenciones a la práctica deportiva escolar"/>
    <n v="290000"/>
    <n v="1600"/>
    <n v="291600"/>
    <n v="291600"/>
    <n v="291600"/>
    <n v="289881.25"/>
    <n v="287632.65999999997"/>
  </r>
  <r>
    <x v="0"/>
    <x v="2"/>
    <x v="2"/>
    <x v="3"/>
    <s v="48"/>
    <n v="48998"/>
    <s v="Otras transf. a Familias e Instituciones sin fines de lucro."/>
    <n v="28000"/>
    <n v="0"/>
    <n v="28000"/>
    <n v="0"/>
    <n v="0"/>
    <n v="0"/>
    <n v="0"/>
  </r>
  <r>
    <x v="0"/>
    <x v="2"/>
    <x v="2"/>
    <x v="3"/>
    <s v="48"/>
    <n v="48999"/>
    <s v="Otras transf. a Familias e Instituciones sin fines de lucro."/>
    <n v="0"/>
    <n v="0"/>
    <n v="0"/>
    <n v="23000"/>
    <n v="23000"/>
    <n v="23000"/>
    <n v="23000"/>
  </r>
  <r>
    <x v="0"/>
    <x v="3"/>
    <x v="3"/>
    <x v="0"/>
    <s v="12"/>
    <n v="12001"/>
    <s v="Sueldos del Grupo A2."/>
    <n v="15400"/>
    <n v="0"/>
    <n v="15400"/>
    <n v="13810.26"/>
    <n v="13810.26"/>
    <n v="12097.7"/>
    <n v="12097.7"/>
  </r>
  <r>
    <x v="0"/>
    <x v="3"/>
    <x v="3"/>
    <x v="0"/>
    <s v="12"/>
    <n v="12003"/>
    <s v="Sueldos del Grupo C1."/>
    <n v="12200"/>
    <n v="0"/>
    <n v="12200"/>
    <n v="11800"/>
    <n v="11800"/>
    <n v="5304.01"/>
    <n v="5304.01"/>
  </r>
  <r>
    <x v="0"/>
    <x v="3"/>
    <x v="3"/>
    <x v="0"/>
    <s v="12"/>
    <n v="12004"/>
    <s v="Sueldos del Grupo C2."/>
    <n v="20150"/>
    <n v="0"/>
    <n v="20150"/>
    <n v="6092.04"/>
    <n v="6092.04"/>
    <n v="4086.79"/>
    <n v="4086.79"/>
  </r>
  <r>
    <x v="0"/>
    <x v="3"/>
    <x v="3"/>
    <x v="0"/>
    <s v="12"/>
    <n v="12006"/>
    <s v="Trienios."/>
    <n v="7200"/>
    <n v="0"/>
    <n v="7200"/>
    <n v="9128.51"/>
    <n v="9128.51"/>
    <n v="5365.93"/>
    <n v="5365.93"/>
  </r>
  <r>
    <x v="0"/>
    <x v="3"/>
    <x v="3"/>
    <x v="0"/>
    <s v="12"/>
    <n v="12100"/>
    <s v="Complemento de destino."/>
    <n v="29400"/>
    <n v="0"/>
    <n v="29400"/>
    <n v="17859.68"/>
    <n v="17859.68"/>
    <n v="14355.04"/>
    <n v="14355.04"/>
  </r>
  <r>
    <x v="0"/>
    <x v="3"/>
    <x v="3"/>
    <x v="0"/>
    <s v="12"/>
    <n v="12101"/>
    <s v="Complemento específico."/>
    <n v="70500"/>
    <n v="0"/>
    <n v="70500"/>
    <n v="42904.02"/>
    <n v="42904.02"/>
    <n v="36306.85"/>
    <n v="36306.85"/>
  </r>
  <r>
    <x v="0"/>
    <x v="3"/>
    <x v="3"/>
    <x v="0"/>
    <s v="12"/>
    <n v="12103"/>
    <s v="Otros complementos."/>
    <n v="4000"/>
    <n v="0"/>
    <n v="4000"/>
    <n v="2923.93"/>
    <n v="2923.93"/>
    <n v="2332.46"/>
    <n v="2332.46"/>
  </r>
  <r>
    <x v="0"/>
    <x v="3"/>
    <x v="3"/>
    <x v="0"/>
    <s v="13"/>
    <n v="13000"/>
    <s v="Retribuciones básicas."/>
    <n v="735000"/>
    <n v="0"/>
    <n v="735000"/>
    <n v="613572.65"/>
    <n v="613572.65"/>
    <n v="436455.67"/>
    <n v="436455.67"/>
  </r>
  <r>
    <x v="0"/>
    <x v="3"/>
    <x v="3"/>
    <x v="0"/>
    <s v="13"/>
    <n v="13001"/>
    <s v="Horas extraordinarias"/>
    <n v="11000"/>
    <n v="0"/>
    <n v="11000"/>
    <n v="1300.6099999999999"/>
    <n v="1300.6099999999999"/>
    <n v="1300.6099999999999"/>
    <n v="1300.6099999999999"/>
  </r>
  <r>
    <x v="0"/>
    <x v="3"/>
    <x v="3"/>
    <x v="0"/>
    <s v="13"/>
    <n v="13002"/>
    <s v="Otras remuneraciones."/>
    <n v="750000"/>
    <n v="0"/>
    <n v="750000"/>
    <n v="619788.34"/>
    <n v="619788.34"/>
    <n v="544364.78"/>
    <n v="544364.78"/>
  </r>
  <r>
    <x v="0"/>
    <x v="3"/>
    <x v="3"/>
    <x v="0"/>
    <s v="13"/>
    <n v="131"/>
    <s v="Laboral temporal."/>
    <n v="30000"/>
    <n v="0"/>
    <n v="30000"/>
    <n v="23500"/>
    <n v="23500"/>
    <n v="21850.959999999999"/>
    <n v="21850.959999999999"/>
  </r>
  <r>
    <x v="0"/>
    <x v="3"/>
    <x v="3"/>
    <x v="0"/>
    <s v="15"/>
    <n v="150"/>
    <s v="Productividad."/>
    <n v="2500"/>
    <n v="0"/>
    <n v="2500"/>
    <n v="562.5"/>
    <n v="562.5"/>
    <n v="562.5"/>
    <n v="562.5"/>
  </r>
  <r>
    <x v="0"/>
    <x v="3"/>
    <x v="3"/>
    <x v="0"/>
    <s v="15"/>
    <n v="151"/>
    <s v="Gratificaciones."/>
    <n v="4500"/>
    <n v="0"/>
    <n v="4500"/>
    <n v="0"/>
    <n v="0"/>
    <n v="0"/>
    <n v="0"/>
  </r>
  <r>
    <x v="0"/>
    <x v="3"/>
    <x v="3"/>
    <x v="1"/>
    <s v="20"/>
    <n v="203"/>
    <s v="Arrendamientos de maquinaria, instalaciones y utillaje."/>
    <n v="4000"/>
    <n v="0"/>
    <n v="4000"/>
    <n v="2800"/>
    <n v="2800"/>
    <n v="2800"/>
    <n v="2800"/>
  </r>
  <r>
    <x v="0"/>
    <x v="3"/>
    <x v="3"/>
    <x v="1"/>
    <s v="21"/>
    <n v="213"/>
    <s v="Reparación de maquinaria, instalaciones técnicas y utillaje."/>
    <n v="5000"/>
    <n v="0"/>
    <n v="5000"/>
    <n v="16621.05"/>
    <n v="16621.05"/>
    <n v="16044.35"/>
    <n v="16044.35"/>
  </r>
  <r>
    <x v="0"/>
    <x v="3"/>
    <x v="3"/>
    <x v="1"/>
    <s v="22"/>
    <n v="22104"/>
    <s v="Vestuario."/>
    <n v="8500"/>
    <n v="0"/>
    <n v="8500"/>
    <n v="11900.91"/>
    <n v="11900.91"/>
    <n v="11817.92"/>
    <n v="11817.92"/>
  </r>
  <r>
    <x v="0"/>
    <x v="3"/>
    <x v="3"/>
    <x v="1"/>
    <s v="22"/>
    <n v="22106"/>
    <s v="Productos farmacéuticos y material sanitario."/>
    <n v="3600"/>
    <n v="0"/>
    <n v="3600"/>
    <n v="6000"/>
    <n v="6000"/>
    <n v="2556.59"/>
    <n v="2556.59"/>
  </r>
  <r>
    <x v="0"/>
    <x v="3"/>
    <x v="3"/>
    <x v="1"/>
    <s v="22"/>
    <n v="22199"/>
    <s v="Otros suministros."/>
    <n v="18100"/>
    <n v="15000"/>
    <n v="33100"/>
    <n v="14990.8"/>
    <n v="14990.8"/>
    <n v="13914.17"/>
    <n v="13914.17"/>
  </r>
  <r>
    <x v="0"/>
    <x v="3"/>
    <x v="3"/>
    <x v="1"/>
    <s v="22"/>
    <n v="22200"/>
    <s v="Servicios de Telecomunicaciones."/>
    <n v="19000"/>
    <n v="22000"/>
    <n v="41000"/>
    <n v="21505.55"/>
    <n v="21505.55"/>
    <n v="16017.21"/>
    <n v="16017.21"/>
  </r>
  <r>
    <x v="0"/>
    <x v="3"/>
    <x v="3"/>
    <x v="1"/>
    <s v="22"/>
    <n v="22201"/>
    <s v="Postales."/>
    <n v="6000"/>
    <n v="0"/>
    <n v="6000"/>
    <n v="14000"/>
    <n v="14000"/>
    <n v="8430.59"/>
    <n v="5849.43"/>
  </r>
  <r>
    <x v="0"/>
    <x v="3"/>
    <x v="3"/>
    <x v="1"/>
    <s v="22"/>
    <n v="223"/>
    <s v="Transportes."/>
    <n v="5000"/>
    <n v="0"/>
    <n v="5000"/>
    <n v="0"/>
    <n v="0"/>
    <n v="0"/>
    <n v="0"/>
  </r>
  <r>
    <x v="0"/>
    <x v="3"/>
    <x v="3"/>
    <x v="1"/>
    <s v="22"/>
    <n v="22700"/>
    <s v="Limpieza y aseo."/>
    <n v="420000"/>
    <n v="93369.15"/>
    <n v="513369.15"/>
    <n v="429392.96"/>
    <n v="429392.96"/>
    <n v="410277.18"/>
    <n v="401527.4"/>
  </r>
  <r>
    <x v="0"/>
    <x v="3"/>
    <x v="3"/>
    <x v="1"/>
    <s v="22"/>
    <n v="22701"/>
    <s v="Seguridad."/>
    <n v="1690000"/>
    <n v="55000"/>
    <n v="1745000"/>
    <n v="2007072.47"/>
    <n v="2007072.47"/>
    <n v="1775535.54"/>
    <n v="1724936.6"/>
  </r>
  <r>
    <x v="0"/>
    <x v="3"/>
    <x v="3"/>
    <x v="1"/>
    <s v="22"/>
    <n v="22799"/>
    <s v="Otros trabajos realizados por otras empresas y profes."/>
    <n v="650000"/>
    <n v="750771"/>
    <n v="1400771"/>
    <n v="782513.38"/>
    <n v="782513.38"/>
    <n v="731151.76"/>
    <n v="727824.26"/>
  </r>
  <r>
    <x v="0"/>
    <x v="3"/>
    <x v="3"/>
    <x v="3"/>
    <s v="48"/>
    <n v="48998"/>
    <s v="Otras transf. a Familias e Instituciones sin fines de lucro."/>
    <n v="17000"/>
    <n v="0"/>
    <n v="17000"/>
    <n v="3375"/>
    <n v="3375"/>
    <n v="3375"/>
    <n v="3375"/>
  </r>
  <r>
    <x v="0"/>
    <x v="3"/>
    <x v="3"/>
    <x v="3"/>
    <s v="48"/>
    <n v="48999"/>
    <s v="Otras transf. a Familias e Instituciones sin fines de lucro."/>
    <n v="0"/>
    <n v="0"/>
    <n v="0"/>
    <n v="6000"/>
    <n v="6000"/>
    <n v="6000"/>
    <n v="6000"/>
  </r>
  <r>
    <x v="0"/>
    <x v="4"/>
    <x v="4"/>
    <x v="0"/>
    <s v="12"/>
    <n v="12001"/>
    <s v="Sueldos del Grupo A2."/>
    <n v="30700"/>
    <n v="0"/>
    <n v="30700"/>
    <n v="30900"/>
    <n v="30900"/>
    <n v="24336.68"/>
    <n v="24336.68"/>
  </r>
  <r>
    <x v="0"/>
    <x v="4"/>
    <x v="4"/>
    <x v="0"/>
    <s v="12"/>
    <n v="12003"/>
    <s v="Sueldos del Grupo C1."/>
    <n v="10000"/>
    <n v="0"/>
    <n v="10000"/>
    <n v="0"/>
    <n v="0"/>
    <n v="0"/>
    <n v="0"/>
  </r>
  <r>
    <x v="0"/>
    <x v="4"/>
    <x v="4"/>
    <x v="0"/>
    <s v="12"/>
    <n v="12004"/>
    <s v="Sueldos del Grupo C2."/>
    <n v="0"/>
    <n v="0"/>
    <n v="0"/>
    <n v="10000"/>
    <n v="10000"/>
    <n v="8572.81"/>
    <n v="8572.81"/>
  </r>
  <r>
    <x v="0"/>
    <x v="4"/>
    <x v="4"/>
    <x v="0"/>
    <s v="12"/>
    <n v="12006"/>
    <s v="Trienios."/>
    <n v="2500"/>
    <n v="0"/>
    <n v="2500"/>
    <n v="3300"/>
    <n v="3300"/>
    <n v="2477.2600000000002"/>
    <n v="2477.2600000000002"/>
  </r>
  <r>
    <x v="0"/>
    <x v="4"/>
    <x v="4"/>
    <x v="0"/>
    <s v="12"/>
    <n v="12100"/>
    <s v="Complemento de destino."/>
    <n v="25000"/>
    <n v="0"/>
    <n v="25000"/>
    <n v="24500"/>
    <n v="24500"/>
    <n v="18698.25"/>
    <n v="18698.25"/>
  </r>
  <r>
    <x v="0"/>
    <x v="4"/>
    <x v="4"/>
    <x v="0"/>
    <s v="12"/>
    <n v="12101"/>
    <s v="Complemento específico."/>
    <n v="62100"/>
    <n v="0"/>
    <n v="62100"/>
    <n v="60000"/>
    <n v="60000"/>
    <n v="47834.7"/>
    <n v="47834.7"/>
  </r>
  <r>
    <x v="0"/>
    <x v="4"/>
    <x v="4"/>
    <x v="0"/>
    <s v="12"/>
    <n v="12103"/>
    <s v="Otros complementos."/>
    <n v="2100"/>
    <n v="0"/>
    <n v="2100"/>
    <n v="2600"/>
    <n v="2600"/>
    <n v="2132.11"/>
    <n v="2132.11"/>
  </r>
  <r>
    <x v="0"/>
    <x v="4"/>
    <x v="4"/>
    <x v="0"/>
    <s v="13"/>
    <n v="13000"/>
    <s v="Retribuciones básicas."/>
    <n v="235000"/>
    <n v="0"/>
    <n v="235000"/>
    <n v="168000"/>
    <n v="168000"/>
    <n v="139603.44"/>
    <n v="139603.44"/>
  </r>
  <r>
    <x v="0"/>
    <x v="4"/>
    <x v="4"/>
    <x v="0"/>
    <s v="13"/>
    <n v="13001"/>
    <s v="Horas extraordinarias"/>
    <n v="6500"/>
    <n v="0"/>
    <n v="6500"/>
    <n v="1188.1099999999999"/>
    <n v="1188.1099999999999"/>
    <n v="1188.1099999999999"/>
    <n v="1188.1099999999999"/>
  </r>
  <r>
    <x v="0"/>
    <x v="4"/>
    <x v="4"/>
    <x v="0"/>
    <s v="13"/>
    <n v="13002"/>
    <s v="Otras remuneraciones."/>
    <n v="267000"/>
    <n v="0"/>
    <n v="267000"/>
    <n v="180000"/>
    <n v="180000"/>
    <n v="164528.68"/>
    <n v="164528.68"/>
  </r>
  <r>
    <x v="0"/>
    <x v="4"/>
    <x v="4"/>
    <x v="0"/>
    <s v="15"/>
    <n v="150"/>
    <s v="Productividad."/>
    <n v="2000"/>
    <n v="0"/>
    <n v="2000"/>
    <n v="0"/>
    <n v="0"/>
    <n v="0"/>
    <n v="0"/>
  </r>
  <r>
    <x v="0"/>
    <x v="4"/>
    <x v="4"/>
    <x v="0"/>
    <s v="15"/>
    <n v="151"/>
    <s v="Gratificaciones."/>
    <n v="2000"/>
    <n v="0"/>
    <n v="2000"/>
    <n v="0"/>
    <n v="0"/>
    <n v="0"/>
    <n v="0"/>
  </r>
  <r>
    <x v="0"/>
    <x v="4"/>
    <x v="4"/>
    <x v="1"/>
    <s v="20"/>
    <n v="203"/>
    <s v="Arrendamientos de maquinaria, instalaciones y utillaje."/>
    <n v="31600"/>
    <n v="50000"/>
    <n v="81600"/>
    <n v="50948.45"/>
    <n v="50948.45"/>
    <n v="36620.730000000003"/>
    <n v="36452.97"/>
  </r>
  <r>
    <x v="0"/>
    <x v="4"/>
    <x v="4"/>
    <x v="1"/>
    <s v="20"/>
    <n v="208"/>
    <s v="Arrendamientos de otro inmovilizado material."/>
    <n v="7500"/>
    <n v="0"/>
    <n v="7500"/>
    <n v="0"/>
    <n v="0"/>
    <n v="0"/>
    <n v="0"/>
  </r>
  <r>
    <x v="0"/>
    <x v="4"/>
    <x v="4"/>
    <x v="1"/>
    <s v="21"/>
    <n v="212"/>
    <s v="Reparación de edificios y otras construcciones."/>
    <n v="531000"/>
    <n v="252000"/>
    <n v="783000"/>
    <n v="585517.01"/>
    <n v="585517.01"/>
    <n v="555211.93000000005"/>
    <n v="496853.64"/>
  </r>
  <r>
    <x v="0"/>
    <x v="4"/>
    <x v="4"/>
    <x v="1"/>
    <s v="21"/>
    <n v="213"/>
    <s v="Reparación de maquinaria, instalaciones técnicas y utillaje."/>
    <n v="85000"/>
    <n v="500000"/>
    <n v="585000"/>
    <n v="134584.09"/>
    <n v="134584.09"/>
    <n v="128693.65"/>
    <n v="110493.59"/>
  </r>
  <r>
    <x v="0"/>
    <x v="4"/>
    <x v="4"/>
    <x v="1"/>
    <s v="21"/>
    <n v="214"/>
    <s v="Reparación de elementos de transporte."/>
    <n v="5400"/>
    <n v="0"/>
    <n v="5400"/>
    <n v="13721.75"/>
    <n v="13721.75"/>
    <n v="12646.3"/>
    <n v="12646.3"/>
  </r>
  <r>
    <x v="0"/>
    <x v="4"/>
    <x v="4"/>
    <x v="1"/>
    <s v="22"/>
    <n v="22100"/>
    <s v="Energía eléctrica."/>
    <n v="635000"/>
    <n v="0"/>
    <n v="635000"/>
    <n v="635000"/>
    <n v="635000"/>
    <n v="611728.93000000005"/>
    <n v="611728.93000000005"/>
  </r>
  <r>
    <x v="0"/>
    <x v="4"/>
    <x v="4"/>
    <x v="1"/>
    <s v="22"/>
    <n v="22101"/>
    <s v="Agua."/>
    <n v="40600"/>
    <n v="35000"/>
    <n v="75600"/>
    <n v="55069.2"/>
    <n v="55069.2"/>
    <n v="55069.2"/>
    <n v="30570.87"/>
  </r>
  <r>
    <x v="0"/>
    <x v="4"/>
    <x v="4"/>
    <x v="1"/>
    <s v="22"/>
    <n v="22102"/>
    <s v="Gas."/>
    <n v="735000"/>
    <n v="120000"/>
    <n v="855000"/>
    <n v="905000"/>
    <n v="905000"/>
    <n v="810089.05"/>
    <n v="810089.05"/>
  </r>
  <r>
    <x v="0"/>
    <x v="4"/>
    <x v="4"/>
    <x v="1"/>
    <s v="22"/>
    <n v="22103"/>
    <s v="Combustibles y carburantes."/>
    <n v="43000"/>
    <n v="58000"/>
    <n v="101000"/>
    <n v="65770.77"/>
    <n v="65770.77"/>
    <n v="38034.269999999997"/>
    <n v="37034.69"/>
  </r>
  <r>
    <x v="0"/>
    <x v="4"/>
    <x v="4"/>
    <x v="1"/>
    <s v="22"/>
    <n v="22110"/>
    <s v="Productos de limpieza y aseo."/>
    <n v="57500"/>
    <n v="0"/>
    <n v="57500"/>
    <n v="29040"/>
    <n v="5643.72"/>
    <n v="5600.62"/>
    <n v="0"/>
  </r>
  <r>
    <x v="0"/>
    <x v="4"/>
    <x v="4"/>
    <x v="1"/>
    <s v="22"/>
    <n v="22199"/>
    <s v="Otros suministros."/>
    <n v="160000"/>
    <n v="125000"/>
    <n v="285000"/>
    <n v="295219.18"/>
    <n v="282936.02"/>
    <n v="251668.64"/>
    <n v="244563.68"/>
  </r>
  <r>
    <x v="0"/>
    <x v="4"/>
    <x v="4"/>
    <x v="1"/>
    <s v="22"/>
    <n v="223"/>
    <s v="Transportes."/>
    <n v="7000"/>
    <n v="0"/>
    <n v="7000"/>
    <n v="483.49"/>
    <n v="483.49"/>
    <n v="483.49"/>
    <n v="483.49"/>
  </r>
  <r>
    <x v="0"/>
    <x v="4"/>
    <x v="4"/>
    <x v="1"/>
    <s v="22"/>
    <n v="22706"/>
    <s v="Estudios y trabajos técnicos."/>
    <n v="12000"/>
    <n v="0"/>
    <n v="12000"/>
    <n v="22564.080000000002"/>
    <n v="22564.080000000002"/>
    <n v="8007.14"/>
    <n v="5954.22"/>
  </r>
  <r>
    <x v="0"/>
    <x v="4"/>
    <x v="4"/>
    <x v="1"/>
    <s v="22"/>
    <n v="22799"/>
    <s v="Otros trabajos realizados por otras empresas y profes."/>
    <n v="62800"/>
    <n v="80220.820000000007"/>
    <n v="143020.82"/>
    <n v="64567.25"/>
    <n v="64567.25"/>
    <n v="60226.48"/>
    <n v="47761.21"/>
  </r>
  <r>
    <x v="0"/>
    <x v="4"/>
    <x v="4"/>
    <x v="5"/>
    <s v="62"/>
    <n v="622"/>
    <s v="Edificios y otras construcciones."/>
    <n v="245000"/>
    <n v="1441.63"/>
    <n v="246441.63"/>
    <n v="239758.19"/>
    <n v="213013.02"/>
    <n v="209016.06"/>
    <n v="47072.11"/>
  </r>
  <r>
    <x v="0"/>
    <x v="4"/>
    <x v="4"/>
    <x v="5"/>
    <s v="62"/>
    <n v="623"/>
    <s v="Maquinaria, instalaciones técnicas y utillaje."/>
    <n v="0"/>
    <n v="317818.78000000003"/>
    <n v="317818.78000000003"/>
    <n v="318079.56"/>
    <n v="318079.56"/>
    <n v="315060.93"/>
    <n v="315060.93"/>
  </r>
  <r>
    <x v="0"/>
    <x v="4"/>
    <x v="4"/>
    <x v="5"/>
    <s v="63"/>
    <n v="632"/>
    <s v="Edificios y otras construcciones."/>
    <n v="432400"/>
    <n v="336440.03"/>
    <n v="768840.03"/>
    <n v="789436.98"/>
    <n v="784885.7"/>
    <n v="768204.13"/>
    <n v="743814.04"/>
  </r>
  <r>
    <x v="0"/>
    <x v="4"/>
    <x v="4"/>
    <x v="5"/>
    <s v="63"/>
    <n v="633"/>
    <s v="Maquinaria, instalaciones técnicas y utillaje."/>
    <n v="0"/>
    <n v="327000"/>
    <n v="327000"/>
    <n v="237335.72"/>
    <n v="237335.72"/>
    <n v="16901.23"/>
    <n v="3076.1"/>
  </r>
  <r>
    <x v="0"/>
    <x v="4"/>
    <x v="4"/>
    <x v="6"/>
    <s v="78"/>
    <n v="781"/>
    <s v="Transferencias  familias e instituciones sin fines de lucro."/>
    <n v="24000"/>
    <n v="0"/>
    <n v="24000"/>
    <n v="24000"/>
    <n v="23999.94"/>
    <n v="23999.94"/>
    <n v="23999.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728517-A6E0-48D2-B3DB-014ADBB8C028}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3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9">
        <item x="0"/>
        <item x="1"/>
        <item x="3"/>
        <item x="5"/>
        <item x="4"/>
        <item x="2"/>
        <item m="1" x="7"/>
        <item x="6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0">
    <i>
      <x/>
      <x/>
      <x/>
      <x/>
    </i>
    <i r="3">
      <x v="1"/>
    </i>
    <i r="3">
      <x v="2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7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3"/>
  <sheetViews>
    <sheetView tabSelected="1" view="pageLayout" zoomScale="136" zoomScaleNormal="100" zoomScalePageLayoutView="136" workbookViewId="0">
      <selection sqref="A1:L1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bestFit="1" customWidth="1"/>
    <col min="5" max="5" width="10.85546875" style="1" bestFit="1" customWidth="1"/>
    <col min="6" max="6" width="10.7109375" style="1" bestFit="1" customWidth="1"/>
    <col min="7" max="8" width="10.85546875" style="1" bestFit="1" customWidth="1"/>
    <col min="9" max="9" width="11.42578125" style="1" bestFit="1" customWidth="1"/>
    <col min="10" max="11" width="10.85546875" style="1" bestFit="1" customWidth="1"/>
    <col min="12" max="12" width="7.42578125" style="1" bestFit="1" customWidth="1"/>
    <col min="13" max="16384" width="11.42578125" style="1"/>
  </cols>
  <sheetData>
    <row r="1" spans="1:12" s="11" customFormat="1" ht="29.45" customHeight="1" x14ac:dyDescent="0.3">
      <c r="A1" s="29" t="s">
        <v>110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x14ac:dyDescent="0.2">
      <c r="A2" s="17"/>
      <c r="B2" s="17"/>
      <c r="C2" s="17"/>
      <c r="D2" s="17"/>
      <c r="E2" s="18" t="s">
        <v>14</v>
      </c>
      <c r="F2" s="17"/>
      <c r="G2" s="17"/>
      <c r="H2" s="17"/>
      <c r="I2" s="17"/>
      <c r="J2" s="17"/>
      <c r="K2" s="17"/>
      <c r="L2" s="17"/>
    </row>
    <row r="3" spans="1:12" s="10" customFormat="1" ht="38.25" x14ac:dyDescent="0.2">
      <c r="A3" s="22" t="s">
        <v>5</v>
      </c>
      <c r="B3" s="22" t="s">
        <v>6</v>
      </c>
      <c r="C3" s="22" t="s">
        <v>19</v>
      </c>
      <c r="D3" s="22" t="s">
        <v>10</v>
      </c>
      <c r="E3" s="21" t="s">
        <v>13</v>
      </c>
      <c r="F3" s="21" t="s">
        <v>15</v>
      </c>
      <c r="G3" s="21" t="s">
        <v>16</v>
      </c>
      <c r="H3" s="21" t="s">
        <v>27</v>
      </c>
      <c r="I3" s="21" t="s">
        <v>28</v>
      </c>
      <c r="J3" s="21" t="s">
        <v>17</v>
      </c>
      <c r="K3" s="21" t="s">
        <v>18</v>
      </c>
      <c r="L3" s="21" t="s">
        <v>20</v>
      </c>
    </row>
    <row r="4" spans="1:12" x14ac:dyDescent="0.2">
      <c r="A4" s="17" t="s">
        <v>46</v>
      </c>
      <c r="B4" s="17">
        <v>3401</v>
      </c>
      <c r="C4" s="17" t="s">
        <v>29</v>
      </c>
      <c r="D4" s="17" t="s">
        <v>12</v>
      </c>
      <c r="E4" s="19">
        <v>1950000</v>
      </c>
      <c r="F4" s="19">
        <v>0</v>
      </c>
      <c r="G4" s="19">
        <v>1950000</v>
      </c>
      <c r="H4" s="19">
        <v>1693445.94</v>
      </c>
      <c r="I4" s="19">
        <v>1693445.94</v>
      </c>
      <c r="J4" s="19">
        <v>1603379.53</v>
      </c>
      <c r="K4" s="19">
        <v>1603379.53</v>
      </c>
      <c r="L4" s="20">
        <v>0.82224591282051285</v>
      </c>
    </row>
    <row r="5" spans="1:12" x14ac:dyDescent="0.2">
      <c r="A5" s="17"/>
      <c r="B5" s="17"/>
      <c r="C5" s="17"/>
      <c r="D5" s="17" t="s">
        <v>21</v>
      </c>
      <c r="E5" s="19">
        <v>268100</v>
      </c>
      <c r="F5" s="19">
        <v>187648.78</v>
      </c>
      <c r="G5" s="19">
        <v>455748.78</v>
      </c>
      <c r="H5" s="19">
        <v>334791.93</v>
      </c>
      <c r="I5" s="19">
        <v>334791.93</v>
      </c>
      <c r="J5" s="19">
        <v>320867.07</v>
      </c>
      <c r="K5" s="19">
        <v>291450.49</v>
      </c>
      <c r="L5" s="20">
        <v>0.70404372777476221</v>
      </c>
    </row>
    <row r="6" spans="1:12" x14ac:dyDescent="0.2">
      <c r="A6" s="17"/>
      <c r="B6" s="17"/>
      <c r="C6" s="17"/>
      <c r="D6" s="17" t="s">
        <v>22</v>
      </c>
      <c r="E6" s="19">
        <v>7000</v>
      </c>
      <c r="F6" s="19">
        <v>0</v>
      </c>
      <c r="G6" s="19">
        <v>7000</v>
      </c>
      <c r="H6" s="19">
        <v>7000</v>
      </c>
      <c r="I6" s="19">
        <v>7000</v>
      </c>
      <c r="J6" s="19">
        <v>7000</v>
      </c>
      <c r="K6" s="19">
        <v>2250</v>
      </c>
      <c r="L6" s="20">
        <v>1</v>
      </c>
    </row>
    <row r="7" spans="1:12" x14ac:dyDescent="0.2">
      <c r="A7" s="17"/>
      <c r="B7" s="17"/>
      <c r="C7" s="17"/>
      <c r="D7" s="17" t="s">
        <v>23</v>
      </c>
      <c r="E7" s="19">
        <v>20200</v>
      </c>
      <c r="F7" s="19">
        <v>0</v>
      </c>
      <c r="G7" s="19">
        <v>20200</v>
      </c>
      <c r="H7" s="19">
        <v>0</v>
      </c>
      <c r="I7" s="19">
        <v>0</v>
      </c>
      <c r="J7" s="19">
        <v>0</v>
      </c>
      <c r="K7" s="19">
        <v>0</v>
      </c>
      <c r="L7" s="20">
        <v>0</v>
      </c>
    </row>
    <row r="8" spans="1:12" x14ac:dyDescent="0.2">
      <c r="A8" s="17"/>
      <c r="B8" s="17"/>
      <c r="C8" s="17"/>
      <c r="D8" s="17" t="s">
        <v>45</v>
      </c>
      <c r="E8" s="19">
        <v>0</v>
      </c>
      <c r="F8" s="19">
        <v>25000</v>
      </c>
      <c r="G8" s="19">
        <v>25000</v>
      </c>
      <c r="H8" s="19">
        <v>13710.25</v>
      </c>
      <c r="I8" s="19">
        <v>13710.25</v>
      </c>
      <c r="J8" s="19">
        <v>13710.25</v>
      </c>
      <c r="K8" s="19">
        <v>13710.25</v>
      </c>
      <c r="L8" s="20">
        <v>0.54840999999999995</v>
      </c>
    </row>
    <row r="9" spans="1:12" x14ac:dyDescent="0.2">
      <c r="A9" s="17"/>
      <c r="B9" s="17"/>
      <c r="C9" s="17" t="s">
        <v>35</v>
      </c>
      <c r="D9" s="17"/>
      <c r="E9" s="19">
        <v>2245300</v>
      </c>
      <c r="F9" s="19">
        <v>212648.78</v>
      </c>
      <c r="G9" s="19">
        <v>2457948.7800000003</v>
      </c>
      <c r="H9" s="19">
        <v>2048948.1199999999</v>
      </c>
      <c r="I9" s="19">
        <v>2048948.1199999999</v>
      </c>
      <c r="J9" s="19">
        <v>1944956.85</v>
      </c>
      <c r="K9" s="19">
        <v>1910790.27</v>
      </c>
      <c r="L9" s="20">
        <v>0.79129266884072336</v>
      </c>
    </row>
    <row r="10" spans="1:12" x14ac:dyDescent="0.2">
      <c r="A10" s="17"/>
      <c r="B10" s="17" t="s">
        <v>36</v>
      </c>
      <c r="C10" s="17"/>
      <c r="D10" s="17"/>
      <c r="E10" s="19">
        <v>2245300</v>
      </c>
      <c r="F10" s="19">
        <v>212648.78</v>
      </c>
      <c r="G10" s="19">
        <v>2457948.7800000003</v>
      </c>
      <c r="H10" s="19">
        <v>2048948.1199999999</v>
      </c>
      <c r="I10" s="19">
        <v>2048948.1199999999</v>
      </c>
      <c r="J10" s="19">
        <v>1944956.85</v>
      </c>
      <c r="K10" s="19">
        <v>1910790.27</v>
      </c>
      <c r="L10" s="20">
        <v>0.79129266884072336</v>
      </c>
    </row>
    <row r="11" spans="1:12" x14ac:dyDescent="0.2">
      <c r="A11" s="17"/>
      <c r="B11" s="17">
        <v>3412</v>
      </c>
      <c r="C11" s="17" t="s">
        <v>30</v>
      </c>
      <c r="D11" s="17" t="s">
        <v>12</v>
      </c>
      <c r="E11" s="19">
        <v>125050</v>
      </c>
      <c r="F11" s="19">
        <v>0</v>
      </c>
      <c r="G11" s="19">
        <v>125050</v>
      </c>
      <c r="H11" s="19">
        <v>120766.09000000001</v>
      </c>
      <c r="I11" s="19">
        <v>120766.09000000001</v>
      </c>
      <c r="J11" s="19">
        <v>105197.24</v>
      </c>
      <c r="K11" s="19">
        <v>105197.24</v>
      </c>
      <c r="L11" s="20">
        <v>0.8412414234306278</v>
      </c>
    </row>
    <row r="12" spans="1:12" x14ac:dyDescent="0.2">
      <c r="A12" s="17"/>
      <c r="B12" s="17"/>
      <c r="C12" s="17"/>
      <c r="D12" s="17" t="s">
        <v>21</v>
      </c>
      <c r="E12" s="19">
        <v>53200</v>
      </c>
      <c r="F12" s="19">
        <v>0</v>
      </c>
      <c r="G12" s="19">
        <v>53200</v>
      </c>
      <c r="H12" s="19">
        <v>76283.41</v>
      </c>
      <c r="I12" s="19">
        <v>76283.41</v>
      </c>
      <c r="J12" s="19">
        <v>73566.990000000005</v>
      </c>
      <c r="K12" s="19">
        <v>70350.64</v>
      </c>
      <c r="L12" s="20">
        <v>1.3828381578947369</v>
      </c>
    </row>
    <row r="13" spans="1:12" x14ac:dyDescent="0.2">
      <c r="A13" s="17"/>
      <c r="B13" s="17"/>
      <c r="C13" s="17"/>
      <c r="D13" s="17" t="s">
        <v>22</v>
      </c>
      <c r="E13" s="19">
        <v>531900</v>
      </c>
      <c r="F13" s="19">
        <v>60100</v>
      </c>
      <c r="G13" s="19">
        <v>592000</v>
      </c>
      <c r="H13" s="19">
        <v>531900</v>
      </c>
      <c r="I13" s="19">
        <v>524725</v>
      </c>
      <c r="J13" s="19">
        <v>508199.97</v>
      </c>
      <c r="K13" s="19">
        <v>500974.99</v>
      </c>
      <c r="L13" s="20">
        <v>0.85844589527027026</v>
      </c>
    </row>
    <row r="14" spans="1:12" x14ac:dyDescent="0.2">
      <c r="A14" s="17"/>
      <c r="B14" s="17"/>
      <c r="C14" s="17" t="s">
        <v>37</v>
      </c>
      <c r="D14" s="17"/>
      <c r="E14" s="19">
        <v>710150</v>
      </c>
      <c r="F14" s="19">
        <v>60100</v>
      </c>
      <c r="G14" s="19">
        <v>770250</v>
      </c>
      <c r="H14" s="19">
        <v>728949.5</v>
      </c>
      <c r="I14" s="19">
        <v>721774.5</v>
      </c>
      <c r="J14" s="19">
        <v>686964.2</v>
      </c>
      <c r="K14" s="19">
        <v>676522.87</v>
      </c>
      <c r="L14" s="20">
        <v>0.89187172995780584</v>
      </c>
    </row>
    <row r="15" spans="1:12" x14ac:dyDescent="0.2">
      <c r="A15" s="17"/>
      <c r="B15" s="17" t="s">
        <v>38</v>
      </c>
      <c r="C15" s="17"/>
      <c r="D15" s="17"/>
      <c r="E15" s="19">
        <v>710150</v>
      </c>
      <c r="F15" s="19">
        <v>60100</v>
      </c>
      <c r="G15" s="19">
        <v>770250</v>
      </c>
      <c r="H15" s="19">
        <v>728949.5</v>
      </c>
      <c r="I15" s="19">
        <v>721774.5</v>
      </c>
      <c r="J15" s="19">
        <v>686964.2</v>
      </c>
      <c r="K15" s="19">
        <v>676522.87</v>
      </c>
      <c r="L15" s="20">
        <v>0.89187172995780584</v>
      </c>
    </row>
    <row r="16" spans="1:12" x14ac:dyDescent="0.2">
      <c r="A16" s="17"/>
      <c r="B16" s="17">
        <v>3413</v>
      </c>
      <c r="C16" s="17" t="s">
        <v>31</v>
      </c>
      <c r="D16" s="17" t="s">
        <v>12</v>
      </c>
      <c r="E16" s="19">
        <v>1212700</v>
      </c>
      <c r="F16" s="19">
        <v>0</v>
      </c>
      <c r="G16" s="19">
        <v>1212700</v>
      </c>
      <c r="H16" s="19">
        <v>1026070.6000000001</v>
      </c>
      <c r="I16" s="19">
        <v>1026070.6000000001</v>
      </c>
      <c r="J16" s="19">
        <v>922096.92999999993</v>
      </c>
      <c r="K16" s="19">
        <v>922096.92999999993</v>
      </c>
      <c r="L16" s="20">
        <v>0.76036689205904173</v>
      </c>
    </row>
    <row r="17" spans="1:12" x14ac:dyDescent="0.2">
      <c r="A17" s="17"/>
      <c r="B17" s="17"/>
      <c r="C17" s="17"/>
      <c r="D17" s="17" t="s">
        <v>21</v>
      </c>
      <c r="E17" s="19">
        <v>2054100</v>
      </c>
      <c r="F17" s="19">
        <v>596000</v>
      </c>
      <c r="G17" s="19">
        <v>2650100</v>
      </c>
      <c r="H17" s="19">
        <v>2117839.4900000002</v>
      </c>
      <c r="I17" s="19">
        <v>2110699.4900000002</v>
      </c>
      <c r="J17" s="19">
        <v>1830191.6099999999</v>
      </c>
      <c r="K17" s="19">
        <v>1788080.68</v>
      </c>
      <c r="L17" s="20">
        <v>0.69061228255537521</v>
      </c>
    </row>
    <row r="18" spans="1:12" x14ac:dyDescent="0.2">
      <c r="A18" s="17"/>
      <c r="B18" s="17"/>
      <c r="C18" s="17"/>
      <c r="D18" s="17" t="s">
        <v>22</v>
      </c>
      <c r="E18" s="19">
        <v>318000</v>
      </c>
      <c r="F18" s="19">
        <v>1600</v>
      </c>
      <c r="G18" s="19">
        <v>319600</v>
      </c>
      <c r="H18" s="19">
        <v>314600</v>
      </c>
      <c r="I18" s="19">
        <v>314600</v>
      </c>
      <c r="J18" s="19">
        <v>312881.25</v>
      </c>
      <c r="K18" s="19">
        <v>310632.65999999997</v>
      </c>
      <c r="L18" s="20">
        <v>0.97897762828535673</v>
      </c>
    </row>
    <row r="19" spans="1:12" x14ac:dyDescent="0.2">
      <c r="A19" s="17"/>
      <c r="B19" s="17"/>
      <c r="C19" s="17" t="s">
        <v>39</v>
      </c>
      <c r="D19" s="17"/>
      <c r="E19" s="19">
        <v>3584800</v>
      </c>
      <c r="F19" s="19">
        <v>597600</v>
      </c>
      <c r="G19" s="19">
        <v>4182400</v>
      </c>
      <c r="H19" s="19">
        <v>3458510.0900000003</v>
      </c>
      <c r="I19" s="19">
        <v>3451370.0900000003</v>
      </c>
      <c r="J19" s="19">
        <v>3065169.79</v>
      </c>
      <c r="K19" s="19">
        <v>3020810.27</v>
      </c>
      <c r="L19" s="20">
        <v>0.73287341956771224</v>
      </c>
    </row>
    <row r="20" spans="1:12" x14ac:dyDescent="0.2">
      <c r="A20" s="17"/>
      <c r="B20" s="17" t="s">
        <v>40</v>
      </c>
      <c r="C20" s="17"/>
      <c r="D20" s="17"/>
      <c r="E20" s="19">
        <v>3584800</v>
      </c>
      <c r="F20" s="19">
        <v>597600</v>
      </c>
      <c r="G20" s="19">
        <v>4182400</v>
      </c>
      <c r="H20" s="19">
        <v>3458510.0900000003</v>
      </c>
      <c r="I20" s="19">
        <v>3451370.0900000003</v>
      </c>
      <c r="J20" s="19">
        <v>3065169.79</v>
      </c>
      <c r="K20" s="19">
        <v>3020810.27</v>
      </c>
      <c r="L20" s="20">
        <v>0.73287341956771224</v>
      </c>
    </row>
    <row r="21" spans="1:12" x14ac:dyDescent="0.2">
      <c r="A21" s="17"/>
      <c r="B21" s="17">
        <v>3421</v>
      </c>
      <c r="C21" s="17" t="s">
        <v>32</v>
      </c>
      <c r="D21" s="17" t="s">
        <v>12</v>
      </c>
      <c r="E21" s="19">
        <v>1691850</v>
      </c>
      <c r="F21" s="19">
        <v>0</v>
      </c>
      <c r="G21" s="19">
        <v>1691850</v>
      </c>
      <c r="H21" s="19">
        <v>1363242.54</v>
      </c>
      <c r="I21" s="19">
        <v>1363242.54</v>
      </c>
      <c r="J21" s="19">
        <v>1084383.3</v>
      </c>
      <c r="K21" s="19">
        <v>1084383.3</v>
      </c>
      <c r="L21" s="20">
        <v>0.6409452965688448</v>
      </c>
    </row>
    <row r="22" spans="1:12" x14ac:dyDescent="0.2">
      <c r="A22" s="17"/>
      <c r="B22" s="17"/>
      <c r="C22" s="17"/>
      <c r="D22" s="17" t="s">
        <v>21</v>
      </c>
      <c r="E22" s="19">
        <v>2829200</v>
      </c>
      <c r="F22" s="19">
        <v>936140.15</v>
      </c>
      <c r="G22" s="19">
        <v>3765340.15</v>
      </c>
      <c r="H22" s="19">
        <v>3306797.12</v>
      </c>
      <c r="I22" s="19">
        <v>3306797.12</v>
      </c>
      <c r="J22" s="19">
        <v>2988545.3099999996</v>
      </c>
      <c r="K22" s="19">
        <v>2923287.9299999997</v>
      </c>
      <c r="L22" s="20">
        <v>0.79369862773221156</v>
      </c>
    </row>
    <row r="23" spans="1:12" x14ac:dyDescent="0.2">
      <c r="A23" s="17"/>
      <c r="B23" s="17"/>
      <c r="C23" s="17"/>
      <c r="D23" s="17" t="s">
        <v>22</v>
      </c>
      <c r="E23" s="19">
        <v>17000</v>
      </c>
      <c r="F23" s="19">
        <v>0</v>
      </c>
      <c r="G23" s="19">
        <v>17000</v>
      </c>
      <c r="H23" s="19">
        <v>9375</v>
      </c>
      <c r="I23" s="19">
        <v>9375</v>
      </c>
      <c r="J23" s="19">
        <v>9375</v>
      </c>
      <c r="K23" s="19">
        <v>9375</v>
      </c>
      <c r="L23" s="20">
        <v>0.55147058823529416</v>
      </c>
    </row>
    <row r="24" spans="1:12" x14ac:dyDescent="0.2">
      <c r="A24" s="17"/>
      <c r="B24" s="17"/>
      <c r="C24" s="17" t="s">
        <v>41</v>
      </c>
      <c r="D24" s="17"/>
      <c r="E24" s="19">
        <v>4538050</v>
      </c>
      <c r="F24" s="19">
        <v>936140.15</v>
      </c>
      <c r="G24" s="19">
        <v>5474190.1500000004</v>
      </c>
      <c r="H24" s="19">
        <v>4679414.66</v>
      </c>
      <c r="I24" s="19">
        <v>4679414.66</v>
      </c>
      <c r="J24" s="19">
        <v>4082303.6099999994</v>
      </c>
      <c r="K24" s="19">
        <v>4017046.2299999995</v>
      </c>
      <c r="L24" s="20">
        <v>0.74573653785117422</v>
      </c>
    </row>
    <row r="25" spans="1:12" x14ac:dyDescent="0.2">
      <c r="A25" s="17"/>
      <c r="B25" s="17" t="s">
        <v>42</v>
      </c>
      <c r="C25" s="17"/>
      <c r="D25" s="17"/>
      <c r="E25" s="19">
        <v>4538050</v>
      </c>
      <c r="F25" s="19">
        <v>936140.15</v>
      </c>
      <c r="G25" s="19">
        <v>5474190.1500000004</v>
      </c>
      <c r="H25" s="19">
        <v>4679414.66</v>
      </c>
      <c r="I25" s="19">
        <v>4679414.66</v>
      </c>
      <c r="J25" s="19">
        <v>4082303.6099999994</v>
      </c>
      <c r="K25" s="19">
        <v>4017046.2299999995</v>
      </c>
      <c r="L25" s="20">
        <v>0.74573653785117422</v>
      </c>
    </row>
    <row r="26" spans="1:12" x14ac:dyDescent="0.2">
      <c r="A26" s="17"/>
      <c r="B26" s="17">
        <v>3422</v>
      </c>
      <c r="C26" s="17" t="s">
        <v>33</v>
      </c>
      <c r="D26" s="17" t="s">
        <v>12</v>
      </c>
      <c r="E26" s="19">
        <v>644900</v>
      </c>
      <c r="F26" s="19">
        <v>0</v>
      </c>
      <c r="G26" s="19">
        <v>644900</v>
      </c>
      <c r="H26" s="19">
        <v>480488.11</v>
      </c>
      <c r="I26" s="19">
        <v>480488.11</v>
      </c>
      <c r="J26" s="19">
        <v>409372.04</v>
      </c>
      <c r="K26" s="19">
        <v>409372.04</v>
      </c>
      <c r="L26" s="20">
        <v>0.63478374941851445</v>
      </c>
    </row>
    <row r="27" spans="1:12" x14ac:dyDescent="0.2">
      <c r="A27" s="17"/>
      <c r="B27" s="17"/>
      <c r="C27" s="17"/>
      <c r="D27" s="17" t="s">
        <v>21</v>
      </c>
      <c r="E27" s="19">
        <v>2413400</v>
      </c>
      <c r="F27" s="19">
        <v>1220220.82</v>
      </c>
      <c r="G27" s="19">
        <v>3633620.82</v>
      </c>
      <c r="H27" s="19">
        <v>2857485.2700000005</v>
      </c>
      <c r="I27" s="19">
        <v>2821805.8300000005</v>
      </c>
      <c r="J27" s="19">
        <v>2574080.4300000006</v>
      </c>
      <c r="K27" s="19">
        <v>2444632.6400000011</v>
      </c>
      <c r="L27" s="20">
        <v>0.7084064511717546</v>
      </c>
    </row>
    <row r="28" spans="1:12" x14ac:dyDescent="0.2">
      <c r="A28" s="17"/>
      <c r="B28" s="17"/>
      <c r="C28" s="17"/>
      <c r="D28" s="17" t="s">
        <v>24</v>
      </c>
      <c r="E28" s="19">
        <v>677400</v>
      </c>
      <c r="F28" s="19">
        <v>982700.44000000006</v>
      </c>
      <c r="G28" s="19">
        <v>1660100.44</v>
      </c>
      <c r="H28" s="19">
        <v>1584610.45</v>
      </c>
      <c r="I28" s="19">
        <v>1553313.9999999998</v>
      </c>
      <c r="J28" s="19">
        <v>1309182.3500000001</v>
      </c>
      <c r="K28" s="19">
        <v>1109023.1800000002</v>
      </c>
      <c r="L28" s="20">
        <v>0.78861635022517085</v>
      </c>
    </row>
    <row r="29" spans="1:12" x14ac:dyDescent="0.2">
      <c r="A29" s="17"/>
      <c r="B29" s="17"/>
      <c r="C29" s="17"/>
      <c r="D29" s="17" t="s">
        <v>109</v>
      </c>
      <c r="E29" s="19">
        <v>24000</v>
      </c>
      <c r="F29" s="19">
        <v>0</v>
      </c>
      <c r="G29" s="19">
        <v>24000</v>
      </c>
      <c r="H29" s="19">
        <v>24000</v>
      </c>
      <c r="I29" s="19">
        <v>23999.94</v>
      </c>
      <c r="J29" s="19">
        <v>23999.94</v>
      </c>
      <c r="K29" s="19">
        <v>23999.94</v>
      </c>
      <c r="L29" s="20">
        <v>0.99999749999999998</v>
      </c>
    </row>
    <row r="30" spans="1:12" x14ac:dyDescent="0.2">
      <c r="A30" s="17"/>
      <c r="B30" s="17"/>
      <c r="C30" s="17" t="s">
        <v>43</v>
      </c>
      <c r="D30" s="17"/>
      <c r="E30" s="19">
        <v>3759700</v>
      </c>
      <c r="F30" s="19">
        <v>2202921.2600000002</v>
      </c>
      <c r="G30" s="19">
        <v>5962621.2599999998</v>
      </c>
      <c r="H30" s="19">
        <v>4946583.83</v>
      </c>
      <c r="I30" s="19">
        <v>4879607.8800000008</v>
      </c>
      <c r="J30" s="19">
        <v>4316634.7600000007</v>
      </c>
      <c r="K30" s="19">
        <v>3987027.8000000012</v>
      </c>
      <c r="L30" s="20">
        <v>0.72394917801638148</v>
      </c>
    </row>
    <row r="31" spans="1:12" x14ac:dyDescent="0.2">
      <c r="A31" s="17"/>
      <c r="B31" s="17" t="s">
        <v>44</v>
      </c>
      <c r="C31" s="17"/>
      <c r="D31" s="17"/>
      <c r="E31" s="19">
        <v>3759700</v>
      </c>
      <c r="F31" s="19">
        <v>2202921.2600000002</v>
      </c>
      <c r="G31" s="19">
        <v>5962621.2599999998</v>
      </c>
      <c r="H31" s="19">
        <v>4946583.83</v>
      </c>
      <c r="I31" s="19">
        <v>4879607.8800000008</v>
      </c>
      <c r="J31" s="19">
        <v>4316634.7600000007</v>
      </c>
      <c r="K31" s="19">
        <v>3987027.8000000012</v>
      </c>
      <c r="L31" s="20">
        <v>0.72394917801638148</v>
      </c>
    </row>
    <row r="32" spans="1:12" x14ac:dyDescent="0.2">
      <c r="A32" s="17" t="s">
        <v>47</v>
      </c>
      <c r="B32" s="17"/>
      <c r="C32" s="17"/>
      <c r="D32" s="17"/>
      <c r="E32" s="19">
        <v>14838000</v>
      </c>
      <c r="F32" s="19">
        <v>4009410.19</v>
      </c>
      <c r="G32" s="19">
        <v>18847410.190000001</v>
      </c>
      <c r="H32" s="19">
        <v>15862406.199999999</v>
      </c>
      <c r="I32" s="19">
        <v>15781115.25</v>
      </c>
      <c r="J32" s="19">
        <v>14096029.209999997</v>
      </c>
      <c r="K32" s="19">
        <v>13612197.439999998</v>
      </c>
      <c r="L32" s="20">
        <v>0.74790271278114517</v>
      </c>
    </row>
    <row r="33" spans="1:12" x14ac:dyDescent="0.2">
      <c r="A33" s="17" t="s">
        <v>11</v>
      </c>
      <c r="B33" s="17"/>
      <c r="C33" s="17"/>
      <c r="D33" s="17"/>
      <c r="E33" s="19">
        <v>14838000</v>
      </c>
      <c r="F33" s="19">
        <v>4009410.19</v>
      </c>
      <c r="G33" s="19">
        <v>18847410.190000001</v>
      </c>
      <c r="H33" s="19">
        <v>15862406.199999999</v>
      </c>
      <c r="I33" s="19">
        <v>15781115.25</v>
      </c>
      <c r="J33" s="19">
        <v>14096029.209999997</v>
      </c>
      <c r="K33" s="19">
        <v>13612197.439999998</v>
      </c>
      <c r="L33" s="20">
        <v>0.74790271278114517</v>
      </c>
    </row>
    <row r="34" spans="1:12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9370078740157483" bottom="0.47244094488188981" header="1.5748031496062993" footer="0.19685039370078741"/>
  <pageSetup paperSize="9" scale="86" fitToHeight="0" orientation="landscape" r:id="rId2"/>
  <headerFooter>
    <oddHeader xml:space="preserve">&amp;C
&amp;G
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8"/>
  <sheetViews>
    <sheetView view="pageLayout" zoomScaleNormal="100" workbookViewId="0"/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25</v>
      </c>
      <c r="L1" s="6" t="s">
        <v>26</v>
      </c>
      <c r="M1" s="6" t="s">
        <v>3</v>
      </c>
      <c r="N1" s="6" t="s">
        <v>4</v>
      </c>
    </row>
    <row r="2" spans="1:14" x14ac:dyDescent="0.2">
      <c r="A2" s="28" t="s">
        <v>46</v>
      </c>
      <c r="B2" s="24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12</v>
      </c>
      <c r="F2" s="23">
        <v>12000</v>
      </c>
      <c r="G2" s="25" t="s">
        <v>48</v>
      </c>
      <c r="H2" s="26">
        <v>17400</v>
      </c>
      <c r="I2" s="26">
        <v>0</v>
      </c>
      <c r="J2" s="26">
        <v>17400</v>
      </c>
      <c r="K2" s="26">
        <v>17400</v>
      </c>
      <c r="L2" s="26">
        <v>17400</v>
      </c>
      <c r="M2" s="26">
        <v>15497</v>
      </c>
      <c r="N2" s="26">
        <v>15497</v>
      </c>
    </row>
    <row r="3" spans="1:14" x14ac:dyDescent="0.2">
      <c r="A3" s="28" t="s">
        <v>46</v>
      </c>
      <c r="B3" s="24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12</v>
      </c>
      <c r="F3" s="23">
        <v>12001</v>
      </c>
      <c r="G3" s="25" t="s">
        <v>49</v>
      </c>
      <c r="H3" s="26">
        <v>61300</v>
      </c>
      <c r="I3" s="26">
        <v>-11500</v>
      </c>
      <c r="J3" s="26">
        <v>49800</v>
      </c>
      <c r="K3" s="26">
        <v>30800</v>
      </c>
      <c r="L3" s="26">
        <v>30800</v>
      </c>
      <c r="M3" s="26">
        <v>27030.5</v>
      </c>
      <c r="N3" s="26">
        <v>27030.5</v>
      </c>
    </row>
    <row r="4" spans="1:14" x14ac:dyDescent="0.2">
      <c r="A4" s="28" t="s">
        <v>46</v>
      </c>
      <c r="B4" s="24">
        <v>3401</v>
      </c>
      <c r="C4" s="2" t="str">
        <f>VLOOKUP(B4,Hoja2!B:C,2,FALSE)</f>
        <v>ADMINISTRACIÓN GENERAL DE DEPORTES</v>
      </c>
      <c r="D4" s="3" t="str">
        <f t="shared" si="0"/>
        <v>1</v>
      </c>
      <c r="E4" s="3" t="str">
        <f t="shared" si="1"/>
        <v>12</v>
      </c>
      <c r="F4" s="23">
        <v>12003</v>
      </c>
      <c r="G4" s="25" t="s">
        <v>50</v>
      </c>
      <c r="H4" s="26">
        <v>81300</v>
      </c>
      <c r="I4" s="26">
        <v>0</v>
      </c>
      <c r="J4" s="26">
        <v>81300</v>
      </c>
      <c r="K4" s="26">
        <v>70600</v>
      </c>
      <c r="L4" s="26">
        <v>70600</v>
      </c>
      <c r="M4" s="26">
        <v>52409.2</v>
      </c>
      <c r="N4" s="26">
        <v>52409.2</v>
      </c>
    </row>
    <row r="5" spans="1:14" x14ac:dyDescent="0.2">
      <c r="A5" s="28" t="s">
        <v>46</v>
      </c>
      <c r="B5" s="24">
        <v>3401</v>
      </c>
      <c r="C5" s="2" t="str">
        <f>VLOOKUP(B5,Hoja2!B:C,2,FALSE)</f>
        <v>ADMINISTRACIÓN GENERAL DE DEPORTES</v>
      </c>
      <c r="D5" s="3" t="str">
        <f t="shared" si="0"/>
        <v>1</v>
      </c>
      <c r="E5" s="3" t="str">
        <f t="shared" si="1"/>
        <v>12</v>
      </c>
      <c r="F5" s="23">
        <v>12004</v>
      </c>
      <c r="G5" s="25" t="s">
        <v>51</v>
      </c>
      <c r="H5" s="26">
        <v>29900</v>
      </c>
      <c r="I5" s="26">
        <v>0</v>
      </c>
      <c r="J5" s="26">
        <v>29900</v>
      </c>
      <c r="K5" s="26">
        <v>41900</v>
      </c>
      <c r="L5" s="26">
        <v>41900</v>
      </c>
      <c r="M5" s="26">
        <v>34093.51</v>
      </c>
      <c r="N5" s="26">
        <v>34093.51</v>
      </c>
    </row>
    <row r="6" spans="1:14" x14ac:dyDescent="0.2">
      <c r="A6" s="28" t="s">
        <v>46</v>
      </c>
      <c r="B6" s="24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23">
        <v>12006</v>
      </c>
      <c r="G6" s="25" t="s">
        <v>52</v>
      </c>
      <c r="H6" s="26">
        <v>31000</v>
      </c>
      <c r="I6" s="26">
        <v>0</v>
      </c>
      <c r="J6" s="26">
        <v>31000</v>
      </c>
      <c r="K6" s="26">
        <v>31000</v>
      </c>
      <c r="L6" s="26">
        <v>31000</v>
      </c>
      <c r="M6" s="26">
        <v>29031.96</v>
      </c>
      <c r="N6" s="26">
        <v>29031.96</v>
      </c>
    </row>
    <row r="7" spans="1:14" x14ac:dyDescent="0.2">
      <c r="A7" s="28" t="s">
        <v>46</v>
      </c>
      <c r="B7" s="24">
        <v>3401</v>
      </c>
      <c r="C7" s="2" t="str">
        <f>VLOOKUP(B7,Hoja2!B:C,2,FALSE)</f>
        <v>ADMINISTRACIÓN GENERAL DE DEPORTES</v>
      </c>
      <c r="D7" s="3" t="str">
        <f t="shared" si="0"/>
        <v>1</v>
      </c>
      <c r="E7" s="3" t="str">
        <f t="shared" si="1"/>
        <v>12</v>
      </c>
      <c r="F7" s="23">
        <v>12100</v>
      </c>
      <c r="G7" s="25" t="s">
        <v>53</v>
      </c>
      <c r="H7" s="26">
        <v>115000</v>
      </c>
      <c r="I7" s="26">
        <v>0</v>
      </c>
      <c r="J7" s="26">
        <v>115000</v>
      </c>
      <c r="K7" s="26">
        <v>85700</v>
      </c>
      <c r="L7" s="26">
        <v>85700</v>
      </c>
      <c r="M7" s="26">
        <v>73130.990000000005</v>
      </c>
      <c r="N7" s="26">
        <v>73130.990000000005</v>
      </c>
    </row>
    <row r="8" spans="1:14" x14ac:dyDescent="0.2">
      <c r="A8" s="28" t="s">
        <v>46</v>
      </c>
      <c r="B8" s="24">
        <v>3401</v>
      </c>
      <c r="C8" s="2" t="str">
        <f>VLOOKUP(B8,Hoja2!B:C,2,FALSE)</f>
        <v>ADMINISTRACIÓN GENERAL DE DEPORTES</v>
      </c>
      <c r="D8" s="3" t="str">
        <f t="shared" si="0"/>
        <v>1</v>
      </c>
      <c r="E8" s="3" t="str">
        <f t="shared" si="1"/>
        <v>12</v>
      </c>
      <c r="F8" s="23">
        <v>12101</v>
      </c>
      <c r="G8" s="25" t="s">
        <v>54</v>
      </c>
      <c r="H8" s="26">
        <v>275000</v>
      </c>
      <c r="I8" s="26">
        <v>0</v>
      </c>
      <c r="J8" s="26">
        <v>275000</v>
      </c>
      <c r="K8" s="26">
        <v>204000</v>
      </c>
      <c r="L8" s="26">
        <v>204000</v>
      </c>
      <c r="M8" s="26">
        <v>177984.37</v>
      </c>
      <c r="N8" s="26">
        <v>177984.37</v>
      </c>
    </row>
    <row r="9" spans="1:14" x14ac:dyDescent="0.2">
      <c r="A9" s="28" t="s">
        <v>46</v>
      </c>
      <c r="B9" s="24">
        <v>3401</v>
      </c>
      <c r="C9" s="2" t="str">
        <f>VLOOKUP(B9,Hoja2!B:C,2,FALSE)</f>
        <v>ADMINISTRACIÓN GENERAL DE DEPORTES</v>
      </c>
      <c r="D9" s="3" t="str">
        <f t="shared" si="0"/>
        <v>1</v>
      </c>
      <c r="E9" s="3" t="str">
        <f t="shared" si="1"/>
        <v>12</v>
      </c>
      <c r="F9" s="23">
        <v>12103</v>
      </c>
      <c r="G9" s="25" t="s">
        <v>55</v>
      </c>
      <c r="H9" s="26">
        <v>13500</v>
      </c>
      <c r="I9" s="26">
        <v>0</v>
      </c>
      <c r="J9" s="26">
        <v>13500</v>
      </c>
      <c r="K9" s="26">
        <v>16500</v>
      </c>
      <c r="L9" s="26">
        <v>16500</v>
      </c>
      <c r="M9" s="26">
        <v>13933.15</v>
      </c>
      <c r="N9" s="26">
        <v>13933.15</v>
      </c>
    </row>
    <row r="10" spans="1:14" x14ac:dyDescent="0.2">
      <c r="A10" s="28" t="s">
        <v>46</v>
      </c>
      <c r="B10" s="24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13</v>
      </c>
      <c r="F10" s="23">
        <v>13000</v>
      </c>
      <c r="G10" s="25" t="s">
        <v>56</v>
      </c>
      <c r="H10" s="26">
        <v>110000</v>
      </c>
      <c r="I10" s="26">
        <v>7500</v>
      </c>
      <c r="J10" s="26">
        <v>117500</v>
      </c>
      <c r="K10" s="26">
        <v>110000</v>
      </c>
      <c r="L10" s="26">
        <v>110000</v>
      </c>
      <c r="M10" s="26">
        <v>100254.59</v>
      </c>
      <c r="N10" s="26">
        <v>100254.59</v>
      </c>
    </row>
    <row r="11" spans="1:14" x14ac:dyDescent="0.2">
      <c r="A11" s="28" t="s">
        <v>46</v>
      </c>
      <c r="B11" s="24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13</v>
      </c>
      <c r="F11" s="23">
        <v>13001</v>
      </c>
      <c r="G11" s="25" t="s">
        <v>57</v>
      </c>
      <c r="H11" s="26">
        <v>1000</v>
      </c>
      <c r="I11" s="26">
        <v>0</v>
      </c>
      <c r="J11" s="26">
        <v>1000</v>
      </c>
      <c r="K11" s="26">
        <v>0</v>
      </c>
      <c r="L11" s="26">
        <v>0</v>
      </c>
      <c r="M11" s="26">
        <v>0</v>
      </c>
      <c r="N11" s="26">
        <v>0</v>
      </c>
    </row>
    <row r="12" spans="1:14" x14ac:dyDescent="0.2">
      <c r="A12" s="28" t="s">
        <v>46</v>
      </c>
      <c r="B12" s="24">
        <v>3401</v>
      </c>
      <c r="C12" s="2" t="str">
        <f>VLOOKUP(B12,Hoja2!B:C,2,FALSE)</f>
        <v>ADMINISTRACIÓN GENERAL DE DEPORTES</v>
      </c>
      <c r="D12" s="3" t="str">
        <f t="shared" si="0"/>
        <v>1</v>
      </c>
      <c r="E12" s="3" t="str">
        <f t="shared" si="1"/>
        <v>13</v>
      </c>
      <c r="F12" s="23">
        <v>13002</v>
      </c>
      <c r="G12" s="25" t="s">
        <v>58</v>
      </c>
      <c r="H12" s="26">
        <v>33000</v>
      </c>
      <c r="I12" s="26">
        <v>4000</v>
      </c>
      <c r="J12" s="26">
        <v>37000</v>
      </c>
      <c r="K12" s="26">
        <v>34000</v>
      </c>
      <c r="L12" s="26">
        <v>34000</v>
      </c>
      <c r="M12" s="26">
        <v>33562.269999999997</v>
      </c>
      <c r="N12" s="26">
        <v>33562.269999999997</v>
      </c>
    </row>
    <row r="13" spans="1:14" x14ac:dyDescent="0.2">
      <c r="A13" s="28" t="s">
        <v>46</v>
      </c>
      <c r="B13" s="24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15</v>
      </c>
      <c r="F13" s="23">
        <v>150</v>
      </c>
      <c r="G13" s="25" t="s">
        <v>59</v>
      </c>
      <c r="H13" s="26">
        <v>25000</v>
      </c>
      <c r="I13" s="26">
        <v>0</v>
      </c>
      <c r="J13" s="26">
        <v>25000</v>
      </c>
      <c r="K13" s="26">
        <v>19667.400000000001</v>
      </c>
      <c r="L13" s="26">
        <v>19667.400000000001</v>
      </c>
      <c r="M13" s="26">
        <v>18667.400000000001</v>
      </c>
      <c r="N13" s="26">
        <v>18667.400000000001</v>
      </c>
    </row>
    <row r="14" spans="1:14" x14ac:dyDescent="0.2">
      <c r="A14" s="28" t="s">
        <v>46</v>
      </c>
      <c r="B14" s="24">
        <v>3401</v>
      </c>
      <c r="C14" s="2" t="str">
        <f>VLOOKUP(B14,Hoja2!B:C,2,FALSE)</f>
        <v>ADMINISTRACIÓN GENERAL DE DEPORTES</v>
      </c>
      <c r="D14" s="3" t="str">
        <f t="shared" si="0"/>
        <v>1</v>
      </c>
      <c r="E14" s="3" t="str">
        <f t="shared" si="1"/>
        <v>15</v>
      </c>
      <c r="F14" s="23">
        <v>151</v>
      </c>
      <c r="G14" s="25" t="s">
        <v>60</v>
      </c>
      <c r="H14" s="26">
        <v>6200</v>
      </c>
      <c r="I14" s="26">
        <v>0</v>
      </c>
      <c r="J14" s="26">
        <v>6200</v>
      </c>
      <c r="K14" s="26">
        <v>132.18</v>
      </c>
      <c r="L14" s="26">
        <v>132.18</v>
      </c>
      <c r="M14" s="26">
        <v>132.18</v>
      </c>
      <c r="N14" s="26">
        <v>132.18</v>
      </c>
    </row>
    <row r="15" spans="1:14" x14ac:dyDescent="0.2">
      <c r="A15" s="28" t="s">
        <v>46</v>
      </c>
      <c r="B15" s="24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16</v>
      </c>
      <c r="F15" s="23">
        <v>16000</v>
      </c>
      <c r="G15" s="25" t="s">
        <v>61</v>
      </c>
      <c r="H15" s="26">
        <v>1096000</v>
      </c>
      <c r="I15" s="26">
        <v>0</v>
      </c>
      <c r="J15" s="26">
        <v>1096000</v>
      </c>
      <c r="K15" s="26">
        <v>1008879.97</v>
      </c>
      <c r="L15" s="26">
        <v>1008879.97</v>
      </c>
      <c r="M15" s="26">
        <v>1008879.97</v>
      </c>
      <c r="N15" s="26">
        <v>1008879.97</v>
      </c>
    </row>
    <row r="16" spans="1:14" x14ac:dyDescent="0.2">
      <c r="A16" s="28" t="s">
        <v>46</v>
      </c>
      <c r="B16" s="24">
        <v>3401</v>
      </c>
      <c r="C16" s="2" t="str">
        <f>VLOOKUP(B16,Hoja2!B:C,2,FALSE)</f>
        <v>ADMINISTRACIÓN GENERAL DE DEPORTES</v>
      </c>
      <c r="D16" s="3" t="str">
        <f t="shared" si="0"/>
        <v>1</v>
      </c>
      <c r="E16" s="3" t="str">
        <f t="shared" si="1"/>
        <v>16</v>
      </c>
      <c r="F16" s="23">
        <v>16200</v>
      </c>
      <c r="G16" s="25" t="s">
        <v>62</v>
      </c>
      <c r="H16" s="26">
        <v>12500</v>
      </c>
      <c r="I16" s="26">
        <v>0</v>
      </c>
      <c r="J16" s="26">
        <v>12500</v>
      </c>
      <c r="K16" s="26">
        <v>0</v>
      </c>
      <c r="L16" s="26">
        <v>0</v>
      </c>
      <c r="M16" s="26">
        <v>0</v>
      </c>
      <c r="N16" s="26">
        <v>0</v>
      </c>
    </row>
    <row r="17" spans="1:14" x14ac:dyDescent="0.2">
      <c r="A17" s="28" t="s">
        <v>46</v>
      </c>
      <c r="B17" s="24">
        <v>3401</v>
      </c>
      <c r="C17" s="2" t="str">
        <f>VLOOKUP(B17,Hoja2!B:C,2,FALSE)</f>
        <v>ADMINISTRACIÓN GENERAL DE DEPORTES</v>
      </c>
      <c r="D17" s="3" t="str">
        <f t="shared" si="0"/>
        <v>1</v>
      </c>
      <c r="E17" s="3" t="str">
        <f t="shared" si="1"/>
        <v>16</v>
      </c>
      <c r="F17" s="23">
        <v>16204</v>
      </c>
      <c r="G17" s="25" t="s">
        <v>63</v>
      </c>
      <c r="H17" s="26">
        <v>33600</v>
      </c>
      <c r="I17" s="26">
        <v>0</v>
      </c>
      <c r="J17" s="26">
        <v>33600</v>
      </c>
      <c r="K17" s="26">
        <v>14678.5</v>
      </c>
      <c r="L17" s="26">
        <v>14678.5</v>
      </c>
      <c r="M17" s="26">
        <v>14678.5</v>
      </c>
      <c r="N17" s="26">
        <v>14678.5</v>
      </c>
    </row>
    <row r="18" spans="1:14" x14ac:dyDescent="0.2">
      <c r="A18" s="28" t="s">
        <v>46</v>
      </c>
      <c r="B18" s="24">
        <v>3401</v>
      </c>
      <c r="C18" s="2" t="str">
        <f>VLOOKUP(B18,Hoja2!B:C,2,FALSE)</f>
        <v>ADMINISTRACIÓN GENERAL DE DEPORTES</v>
      </c>
      <c r="D18" s="3" t="str">
        <f t="shared" si="0"/>
        <v>1</v>
      </c>
      <c r="E18" s="3" t="str">
        <f t="shared" si="1"/>
        <v>16</v>
      </c>
      <c r="F18" s="23">
        <v>16205</v>
      </c>
      <c r="G18" s="25" t="s">
        <v>64</v>
      </c>
      <c r="H18" s="26">
        <v>8300</v>
      </c>
      <c r="I18" s="26">
        <v>0</v>
      </c>
      <c r="J18" s="26">
        <v>8300</v>
      </c>
      <c r="K18" s="26">
        <v>8187.89</v>
      </c>
      <c r="L18" s="26">
        <v>8187.89</v>
      </c>
      <c r="M18" s="26">
        <v>4093.94</v>
      </c>
      <c r="N18" s="26">
        <v>4093.94</v>
      </c>
    </row>
    <row r="19" spans="1:14" x14ac:dyDescent="0.2">
      <c r="A19" s="28" t="s">
        <v>46</v>
      </c>
      <c r="B19" s="24">
        <v>3401</v>
      </c>
      <c r="C19" s="2" t="str">
        <f>VLOOKUP(B19,Hoja2!B:C,2,FALSE)</f>
        <v>ADMINISTRACIÓN GENERAL DE DEPORTES</v>
      </c>
      <c r="D19" s="3" t="str">
        <f t="shared" si="0"/>
        <v>2</v>
      </c>
      <c r="E19" s="3" t="str">
        <f t="shared" si="1"/>
        <v>20</v>
      </c>
      <c r="F19" s="23">
        <v>202</v>
      </c>
      <c r="G19" s="25" t="s">
        <v>65</v>
      </c>
      <c r="H19" s="26">
        <v>1600</v>
      </c>
      <c r="I19" s="26">
        <v>0</v>
      </c>
      <c r="J19" s="26">
        <v>1600</v>
      </c>
      <c r="K19" s="26">
        <v>0</v>
      </c>
      <c r="L19" s="26">
        <v>0</v>
      </c>
      <c r="M19" s="26">
        <v>0</v>
      </c>
      <c r="N19" s="26">
        <v>0</v>
      </c>
    </row>
    <row r="20" spans="1:14" x14ac:dyDescent="0.2">
      <c r="A20" s="28" t="s">
        <v>46</v>
      </c>
      <c r="B20" s="24">
        <v>3401</v>
      </c>
      <c r="C20" s="2" t="str">
        <f>VLOOKUP(B20,Hoja2!B:C,2,FALSE)</f>
        <v>ADMINISTRACIÓN GENERAL DE DEPORTES</v>
      </c>
      <c r="D20" s="3" t="str">
        <f t="shared" si="0"/>
        <v>2</v>
      </c>
      <c r="E20" s="3" t="str">
        <f t="shared" si="1"/>
        <v>20</v>
      </c>
      <c r="F20" s="23">
        <v>208</v>
      </c>
      <c r="G20" s="25" t="s">
        <v>66</v>
      </c>
      <c r="H20" s="26">
        <v>18100</v>
      </c>
      <c r="I20" s="26">
        <v>8000</v>
      </c>
      <c r="J20" s="26">
        <v>26100</v>
      </c>
      <c r="K20" s="26">
        <v>26183.69</v>
      </c>
      <c r="L20" s="26">
        <v>26183.69</v>
      </c>
      <c r="M20" s="26">
        <v>22103.58</v>
      </c>
      <c r="N20" s="26">
        <v>20790.62</v>
      </c>
    </row>
    <row r="21" spans="1:14" x14ac:dyDescent="0.2">
      <c r="A21" s="28" t="s">
        <v>46</v>
      </c>
      <c r="B21" s="24">
        <v>3401</v>
      </c>
      <c r="C21" s="2" t="str">
        <f>VLOOKUP(B21,Hoja2!B:C,2,FALSE)</f>
        <v>ADMINISTRACIÓN GENERAL DE DEPORTES</v>
      </c>
      <c r="D21" s="3" t="str">
        <f t="shared" si="0"/>
        <v>2</v>
      </c>
      <c r="E21" s="3" t="str">
        <f t="shared" si="1"/>
        <v>21</v>
      </c>
      <c r="F21" s="23">
        <v>216</v>
      </c>
      <c r="G21" s="25" t="s">
        <v>67</v>
      </c>
      <c r="H21" s="26">
        <v>63200</v>
      </c>
      <c r="I21" s="26">
        <v>20000</v>
      </c>
      <c r="J21" s="26">
        <v>83200</v>
      </c>
      <c r="K21" s="26">
        <v>65776.45</v>
      </c>
      <c r="L21" s="26">
        <v>65776.45</v>
      </c>
      <c r="M21" s="26">
        <v>64012.83</v>
      </c>
      <c r="N21" s="26">
        <v>45601.25</v>
      </c>
    </row>
    <row r="22" spans="1:14" x14ac:dyDescent="0.2">
      <c r="A22" s="28" t="s">
        <v>46</v>
      </c>
      <c r="B22" s="24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22</v>
      </c>
      <c r="F22" s="23">
        <v>22000</v>
      </c>
      <c r="G22" s="25" t="s">
        <v>68</v>
      </c>
      <c r="H22" s="26">
        <v>8200</v>
      </c>
      <c r="I22" s="26">
        <v>1000</v>
      </c>
      <c r="J22" s="26">
        <v>9200</v>
      </c>
      <c r="K22" s="26">
        <v>14457.91</v>
      </c>
      <c r="L22" s="26">
        <v>14457.91</v>
      </c>
      <c r="M22" s="26">
        <v>12358.54</v>
      </c>
      <c r="N22" s="26">
        <v>12311.59</v>
      </c>
    </row>
    <row r="23" spans="1:14" x14ac:dyDescent="0.2">
      <c r="A23" s="28" t="s">
        <v>46</v>
      </c>
      <c r="B23" s="24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22</v>
      </c>
      <c r="F23" s="23">
        <v>22001</v>
      </c>
      <c r="G23" s="25" t="s">
        <v>69</v>
      </c>
      <c r="H23" s="26">
        <v>3000</v>
      </c>
      <c r="I23" s="26">
        <v>0</v>
      </c>
      <c r="J23" s="26">
        <v>3000</v>
      </c>
      <c r="K23" s="26">
        <v>3352.26</v>
      </c>
      <c r="L23" s="26">
        <v>3352.26</v>
      </c>
      <c r="M23" s="26">
        <v>3349.37</v>
      </c>
      <c r="N23" s="26">
        <v>3349.37</v>
      </c>
    </row>
    <row r="24" spans="1:14" x14ac:dyDescent="0.2">
      <c r="A24" s="28" t="s">
        <v>46</v>
      </c>
      <c r="B24" s="24">
        <v>3401</v>
      </c>
      <c r="C24" s="2" t="str">
        <f>VLOOKUP(B24,Hoja2!B:C,2,FALSE)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23">
        <v>22002</v>
      </c>
      <c r="G24" s="25" t="s">
        <v>70</v>
      </c>
      <c r="H24" s="26">
        <v>10000</v>
      </c>
      <c r="I24" s="26">
        <v>0</v>
      </c>
      <c r="J24" s="26">
        <v>10000</v>
      </c>
      <c r="K24" s="26">
        <v>13887.14</v>
      </c>
      <c r="L24" s="26">
        <v>13887.14</v>
      </c>
      <c r="M24" s="26">
        <v>13869.33</v>
      </c>
      <c r="N24" s="26">
        <v>13869.33</v>
      </c>
    </row>
    <row r="25" spans="1:14" x14ac:dyDescent="0.2">
      <c r="A25" s="28" t="s">
        <v>46</v>
      </c>
      <c r="B25" s="24">
        <v>3401</v>
      </c>
      <c r="C25" s="2" t="str">
        <f>VLOOKUP(B25,Hoja2!B:C,2,FALSE)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23">
        <v>22199</v>
      </c>
      <c r="G25" s="25" t="s">
        <v>71</v>
      </c>
      <c r="H25" s="26">
        <v>17000</v>
      </c>
      <c r="I25" s="26">
        <v>10000</v>
      </c>
      <c r="J25" s="26">
        <v>27000</v>
      </c>
      <c r="K25" s="26">
        <v>17560.2</v>
      </c>
      <c r="L25" s="26">
        <v>17560.2</v>
      </c>
      <c r="M25" s="26">
        <v>17541.64</v>
      </c>
      <c r="N25" s="26">
        <v>17541.64</v>
      </c>
    </row>
    <row r="26" spans="1:14" x14ac:dyDescent="0.2">
      <c r="A26" s="28" t="s">
        <v>46</v>
      </c>
      <c r="B26" s="24">
        <v>3401</v>
      </c>
      <c r="C26" s="2" t="str">
        <f>VLOOKUP(B26,Hoja2!B:C,2,FALSE)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23">
        <v>224</v>
      </c>
      <c r="G26" s="25" t="s">
        <v>72</v>
      </c>
      <c r="H26" s="26">
        <v>109000</v>
      </c>
      <c r="I26" s="26">
        <v>11216.81</v>
      </c>
      <c r="J26" s="26">
        <v>120216.81</v>
      </c>
      <c r="K26" s="26">
        <v>117417.05</v>
      </c>
      <c r="L26" s="26">
        <v>117417.05</v>
      </c>
      <c r="M26" s="26">
        <v>115933.26</v>
      </c>
      <c r="N26" s="26">
        <v>115933.26</v>
      </c>
    </row>
    <row r="27" spans="1:14" x14ac:dyDescent="0.2">
      <c r="A27" s="28" t="s">
        <v>46</v>
      </c>
      <c r="B27" s="24">
        <v>3401</v>
      </c>
      <c r="C27" s="2" t="str">
        <f>VLOOKUP(B27,Hoja2!B:C,2,FALSE)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23">
        <v>22602</v>
      </c>
      <c r="G27" s="25" t="s">
        <v>73</v>
      </c>
      <c r="H27" s="26">
        <v>3000</v>
      </c>
      <c r="I27" s="26">
        <v>1000</v>
      </c>
      <c r="J27" s="26">
        <v>4000</v>
      </c>
      <c r="K27" s="26">
        <v>13775.31</v>
      </c>
      <c r="L27" s="26">
        <v>13775.31</v>
      </c>
      <c r="M27" s="26">
        <v>13642.11</v>
      </c>
      <c r="N27" s="26">
        <v>13642.11</v>
      </c>
    </row>
    <row r="28" spans="1:14" x14ac:dyDescent="0.2">
      <c r="A28" s="28" t="s">
        <v>46</v>
      </c>
      <c r="B28" s="24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3">
        <v>22604</v>
      </c>
      <c r="G28" s="25" t="s">
        <v>74</v>
      </c>
      <c r="H28" s="26">
        <v>0</v>
      </c>
      <c r="I28" s="26">
        <v>0</v>
      </c>
      <c r="J28" s="26">
        <v>0</v>
      </c>
      <c r="K28" s="26">
        <v>931</v>
      </c>
      <c r="L28" s="26">
        <v>931</v>
      </c>
      <c r="M28" s="26">
        <v>931</v>
      </c>
      <c r="N28" s="26">
        <v>931</v>
      </c>
    </row>
    <row r="29" spans="1:14" x14ac:dyDescent="0.2">
      <c r="A29" s="28" t="s">
        <v>46</v>
      </c>
      <c r="B29" s="24">
        <v>3401</v>
      </c>
      <c r="C29" s="2" t="str">
        <f>VLOOKUP(B29,Hoja2!B:C,2,FALSE)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23">
        <v>22609</v>
      </c>
      <c r="G29" s="25" t="s">
        <v>75</v>
      </c>
      <c r="H29" s="26">
        <v>7000</v>
      </c>
      <c r="I29" s="26">
        <v>4000</v>
      </c>
      <c r="J29" s="26">
        <v>11000</v>
      </c>
      <c r="K29" s="26">
        <v>10079.35</v>
      </c>
      <c r="L29" s="26">
        <v>10079.35</v>
      </c>
      <c r="M29" s="26">
        <v>9473.99</v>
      </c>
      <c r="N29" s="26">
        <v>8823.99</v>
      </c>
    </row>
    <row r="30" spans="1:14" x14ac:dyDescent="0.2">
      <c r="A30" s="28" t="s">
        <v>46</v>
      </c>
      <c r="B30" s="24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3">
        <v>22610</v>
      </c>
      <c r="G30" s="25" t="s">
        <v>76</v>
      </c>
      <c r="H30" s="26">
        <v>9000</v>
      </c>
      <c r="I30" s="26">
        <v>0</v>
      </c>
      <c r="J30" s="26">
        <v>9000</v>
      </c>
      <c r="K30" s="26">
        <v>3436.78</v>
      </c>
      <c r="L30" s="26">
        <v>3436.78</v>
      </c>
      <c r="M30" s="26">
        <v>3436.78</v>
      </c>
      <c r="N30" s="26">
        <v>3436.78</v>
      </c>
    </row>
    <row r="31" spans="1:14" x14ac:dyDescent="0.2">
      <c r="A31" s="28" t="s">
        <v>46</v>
      </c>
      <c r="B31" s="24">
        <v>3401</v>
      </c>
      <c r="C31" s="2" t="str">
        <f>VLOOKUP(B31,Hoja2!B:C,2,FALSE)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23">
        <v>22706</v>
      </c>
      <c r="G31" s="25" t="s">
        <v>77</v>
      </c>
      <c r="H31" s="26">
        <v>0</v>
      </c>
      <c r="I31" s="26">
        <v>0</v>
      </c>
      <c r="J31" s="26">
        <v>0</v>
      </c>
      <c r="K31" s="26">
        <v>5255.44</v>
      </c>
      <c r="L31" s="26">
        <v>5255.44</v>
      </c>
      <c r="M31" s="26">
        <v>5255.44</v>
      </c>
      <c r="N31" s="26">
        <v>544.5</v>
      </c>
    </row>
    <row r="32" spans="1:14" x14ac:dyDescent="0.2">
      <c r="A32" s="28" t="s">
        <v>46</v>
      </c>
      <c r="B32" s="24">
        <v>3401</v>
      </c>
      <c r="C32" s="2" t="str">
        <f>VLOOKUP(B32,Hoja2!B:C,2,FALSE)</f>
        <v>ADMINISTRACIÓN GENERAL DE DEPORTES</v>
      </c>
      <c r="D32" s="3" t="str">
        <f t="shared" si="0"/>
        <v>2</v>
      </c>
      <c r="E32" s="3" t="str">
        <f t="shared" si="1"/>
        <v>22</v>
      </c>
      <c r="F32" s="23">
        <v>22799</v>
      </c>
      <c r="G32" s="25" t="s">
        <v>78</v>
      </c>
      <c r="H32" s="26">
        <v>19000</v>
      </c>
      <c r="I32" s="26">
        <v>132431.97</v>
      </c>
      <c r="J32" s="26">
        <v>151431.97</v>
      </c>
      <c r="K32" s="26">
        <v>42679.35</v>
      </c>
      <c r="L32" s="26">
        <v>42679.35</v>
      </c>
      <c r="M32" s="26">
        <v>38959.199999999997</v>
      </c>
      <c r="N32" s="26">
        <v>34675.050000000003</v>
      </c>
    </row>
    <row r="33" spans="1:14" x14ac:dyDescent="0.2">
      <c r="A33" s="28" t="s">
        <v>46</v>
      </c>
      <c r="B33" s="24">
        <v>3401</v>
      </c>
      <c r="C33" s="2" t="str">
        <f>VLOOKUP(B33,Hoja2!B:C,2,FALSE)</f>
        <v>ADMINISTRACIÓN GENERAL DE DEPORTES</v>
      </c>
      <c r="D33" s="3" t="str">
        <f t="shared" si="0"/>
        <v>3</v>
      </c>
      <c r="E33" s="3" t="str">
        <f t="shared" si="1"/>
        <v>35</v>
      </c>
      <c r="F33" s="23">
        <v>352</v>
      </c>
      <c r="G33" s="25" t="s">
        <v>79</v>
      </c>
      <c r="H33" s="26">
        <v>0</v>
      </c>
      <c r="I33" s="26">
        <v>25000</v>
      </c>
      <c r="J33" s="26">
        <v>25000</v>
      </c>
      <c r="K33" s="26">
        <v>13710.25</v>
      </c>
      <c r="L33" s="26">
        <v>13710.25</v>
      </c>
      <c r="M33" s="26">
        <v>13710.25</v>
      </c>
      <c r="N33" s="26">
        <v>13710.25</v>
      </c>
    </row>
    <row r="34" spans="1:14" x14ac:dyDescent="0.2">
      <c r="A34" s="28" t="s">
        <v>46</v>
      </c>
      <c r="B34" s="24">
        <v>3401</v>
      </c>
      <c r="C34" s="2" t="str">
        <f>VLOOKUP(B34,Hoja2!B:C,2,FALSE)</f>
        <v>ADMINISTRACIÓN GENERAL DE DEPORTES</v>
      </c>
      <c r="D34" s="3" t="str">
        <f t="shared" si="0"/>
        <v>4</v>
      </c>
      <c r="E34" s="3" t="str">
        <f t="shared" si="1"/>
        <v>48</v>
      </c>
      <c r="F34" s="23">
        <v>481</v>
      </c>
      <c r="G34" s="25" t="s">
        <v>80</v>
      </c>
      <c r="H34" s="26">
        <v>7000</v>
      </c>
      <c r="I34" s="26">
        <v>0</v>
      </c>
      <c r="J34" s="26">
        <v>7000</v>
      </c>
      <c r="K34" s="26">
        <v>7000</v>
      </c>
      <c r="L34" s="26">
        <v>7000</v>
      </c>
      <c r="M34" s="26">
        <v>7000</v>
      </c>
      <c r="N34" s="26">
        <v>2250</v>
      </c>
    </row>
    <row r="35" spans="1:14" x14ac:dyDescent="0.2">
      <c r="A35" s="28" t="s">
        <v>46</v>
      </c>
      <c r="B35" s="24">
        <v>3401</v>
      </c>
      <c r="C35" s="2" t="str">
        <f>VLOOKUP(B35,Hoja2!B:C,2,FALSE)</f>
        <v>ADMINISTRACIÓN GENERAL DE DEPORTES</v>
      </c>
      <c r="D35" s="3" t="str">
        <f t="shared" si="0"/>
        <v>8</v>
      </c>
      <c r="E35" s="3" t="str">
        <f t="shared" si="1"/>
        <v>83</v>
      </c>
      <c r="F35" s="23">
        <v>83000</v>
      </c>
      <c r="G35" s="25" t="s">
        <v>81</v>
      </c>
      <c r="H35" s="26">
        <v>200</v>
      </c>
      <c r="I35" s="26">
        <v>0</v>
      </c>
      <c r="J35" s="26">
        <v>200</v>
      </c>
      <c r="K35" s="26">
        <v>0</v>
      </c>
      <c r="L35" s="26">
        <v>0</v>
      </c>
      <c r="M35" s="26">
        <v>0</v>
      </c>
      <c r="N35" s="26">
        <v>0</v>
      </c>
    </row>
    <row r="36" spans="1:14" x14ac:dyDescent="0.2">
      <c r="A36" s="28" t="s">
        <v>46</v>
      </c>
      <c r="B36" s="24">
        <v>3401</v>
      </c>
      <c r="C36" s="2" t="str">
        <f>VLOOKUP(B36,Hoja2!B:C,2,FALSE)</f>
        <v>ADMINISTRACIÓN GENERAL DE DEPORTES</v>
      </c>
      <c r="D36" s="3" t="str">
        <f t="shared" si="0"/>
        <v>8</v>
      </c>
      <c r="E36" s="3" t="str">
        <f t="shared" si="1"/>
        <v>83</v>
      </c>
      <c r="F36" s="23">
        <v>83001</v>
      </c>
      <c r="G36" s="25" t="s">
        <v>82</v>
      </c>
      <c r="H36" s="26">
        <v>13000</v>
      </c>
      <c r="I36" s="26">
        <v>0</v>
      </c>
      <c r="J36" s="26">
        <v>13000</v>
      </c>
      <c r="K36" s="26">
        <v>0</v>
      </c>
      <c r="L36" s="26">
        <v>0</v>
      </c>
      <c r="M36" s="26">
        <v>0</v>
      </c>
      <c r="N36" s="26">
        <v>0</v>
      </c>
    </row>
    <row r="37" spans="1:14" x14ac:dyDescent="0.2">
      <c r="A37" s="28" t="s">
        <v>46</v>
      </c>
      <c r="B37" s="24">
        <v>3401</v>
      </c>
      <c r="C37" s="2" t="str">
        <f>VLOOKUP(B37,Hoja2!B:C,2,FALSE)</f>
        <v>ADMINISTRACIÓN GENERAL DE DEPORTES</v>
      </c>
      <c r="D37" s="3" t="str">
        <f t="shared" si="0"/>
        <v>8</v>
      </c>
      <c r="E37" s="3" t="str">
        <f t="shared" si="1"/>
        <v>83</v>
      </c>
      <c r="F37" s="23">
        <v>83101</v>
      </c>
      <c r="G37" s="25" t="s">
        <v>83</v>
      </c>
      <c r="H37" s="26">
        <v>7000</v>
      </c>
      <c r="I37" s="26">
        <v>0</v>
      </c>
      <c r="J37" s="26">
        <v>7000</v>
      </c>
      <c r="K37" s="26">
        <v>0</v>
      </c>
      <c r="L37" s="26">
        <v>0</v>
      </c>
      <c r="M37" s="26">
        <v>0</v>
      </c>
      <c r="N37" s="26">
        <v>0</v>
      </c>
    </row>
    <row r="38" spans="1:14" x14ac:dyDescent="0.2">
      <c r="A38" s="28" t="s">
        <v>46</v>
      </c>
      <c r="B38" s="24">
        <v>3412</v>
      </c>
      <c r="C38" s="2" t="str">
        <f>VLOOKUP(B38,Hoja2!B:C,2,FALSE)</f>
        <v>EVENTOS Y ASOCIACIONISMO DEPORTIVO</v>
      </c>
      <c r="D38" s="3" t="str">
        <f t="shared" si="0"/>
        <v>1</v>
      </c>
      <c r="E38" s="3" t="str">
        <f t="shared" si="1"/>
        <v>12</v>
      </c>
      <c r="F38" s="23">
        <v>12000</v>
      </c>
      <c r="G38" s="25" t="s">
        <v>48</v>
      </c>
      <c r="H38" s="26">
        <v>17400</v>
      </c>
      <c r="I38" s="26">
        <v>0</v>
      </c>
      <c r="J38" s="26">
        <v>17400</v>
      </c>
      <c r="K38" s="26">
        <v>17400</v>
      </c>
      <c r="L38" s="26">
        <v>17400</v>
      </c>
      <c r="M38" s="26">
        <v>13949.79</v>
      </c>
      <c r="N38" s="26">
        <v>13949.79</v>
      </c>
    </row>
    <row r="39" spans="1:14" x14ac:dyDescent="0.2">
      <c r="A39" s="28" t="s">
        <v>46</v>
      </c>
      <c r="B39" s="24">
        <v>3412</v>
      </c>
      <c r="C39" s="2" t="str">
        <f>VLOOKUP(B39,Hoja2!B:C,2,FALSE)</f>
        <v>EVENTOS Y ASOCIACIONISMO DEPORTIVO</v>
      </c>
      <c r="D39" s="3" t="str">
        <f t="shared" si="0"/>
        <v>1</v>
      </c>
      <c r="E39" s="3" t="str">
        <f t="shared" si="1"/>
        <v>12</v>
      </c>
      <c r="F39" s="23">
        <v>12006</v>
      </c>
      <c r="G39" s="25" t="s">
        <v>52</v>
      </c>
      <c r="H39" s="26">
        <v>6100</v>
      </c>
      <c r="I39" s="26">
        <v>0</v>
      </c>
      <c r="J39" s="26">
        <v>6100</v>
      </c>
      <c r="K39" s="26">
        <v>8100</v>
      </c>
      <c r="L39" s="26">
        <v>8100</v>
      </c>
      <c r="M39" s="26">
        <v>6441.19</v>
      </c>
      <c r="N39" s="26">
        <v>6441.19</v>
      </c>
    </row>
    <row r="40" spans="1:14" x14ac:dyDescent="0.2">
      <c r="A40" s="28" t="s">
        <v>46</v>
      </c>
      <c r="B40" s="24">
        <v>3412</v>
      </c>
      <c r="C40" s="2" t="str">
        <f>VLOOKUP(B40,Hoja2!B:C,2,FALSE)</f>
        <v>EVENTOS Y ASOCIACIONISMO DEPORTIVO</v>
      </c>
      <c r="D40" s="3" t="str">
        <f t="shared" si="0"/>
        <v>1</v>
      </c>
      <c r="E40" s="3" t="str">
        <f t="shared" si="1"/>
        <v>12</v>
      </c>
      <c r="F40" s="23">
        <v>12100</v>
      </c>
      <c r="G40" s="25" t="s">
        <v>53</v>
      </c>
      <c r="H40" s="26">
        <v>9700</v>
      </c>
      <c r="I40" s="26">
        <v>0</v>
      </c>
      <c r="J40" s="26">
        <v>9700</v>
      </c>
      <c r="K40" s="26">
        <v>9700</v>
      </c>
      <c r="L40" s="26">
        <v>9700</v>
      </c>
      <c r="M40" s="26">
        <v>7601.69</v>
      </c>
      <c r="N40" s="26">
        <v>7601.69</v>
      </c>
    </row>
    <row r="41" spans="1:14" x14ac:dyDescent="0.2">
      <c r="A41" s="28" t="s">
        <v>46</v>
      </c>
      <c r="B41" s="24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12</v>
      </c>
      <c r="F41" s="23">
        <v>12101</v>
      </c>
      <c r="G41" s="25" t="s">
        <v>54</v>
      </c>
      <c r="H41" s="26">
        <v>27500</v>
      </c>
      <c r="I41" s="26">
        <v>0</v>
      </c>
      <c r="J41" s="26">
        <v>27500</v>
      </c>
      <c r="K41" s="26">
        <v>27500</v>
      </c>
      <c r="L41" s="26">
        <v>27500</v>
      </c>
      <c r="M41" s="26">
        <v>27055.96</v>
      </c>
      <c r="N41" s="26">
        <v>27055.96</v>
      </c>
    </row>
    <row r="42" spans="1:14" x14ac:dyDescent="0.2">
      <c r="A42" s="28" t="s">
        <v>46</v>
      </c>
      <c r="B42" s="24">
        <v>3412</v>
      </c>
      <c r="C42" s="2" t="str">
        <f>VLOOKUP(B42,Hoja2!B:C,2,FALSE)</f>
        <v>EVENTOS Y ASOCIACIONISMO DEPORTIVO</v>
      </c>
      <c r="D42" s="3" t="str">
        <f t="shared" si="0"/>
        <v>1</v>
      </c>
      <c r="E42" s="3" t="str">
        <f t="shared" si="1"/>
        <v>12</v>
      </c>
      <c r="F42" s="23">
        <v>12103</v>
      </c>
      <c r="G42" s="25" t="s">
        <v>55</v>
      </c>
      <c r="H42" s="26">
        <v>4100</v>
      </c>
      <c r="I42" s="26">
        <v>0</v>
      </c>
      <c r="J42" s="26">
        <v>4100</v>
      </c>
      <c r="K42" s="26">
        <v>4100</v>
      </c>
      <c r="L42" s="26">
        <v>4100</v>
      </c>
      <c r="M42" s="26">
        <v>3281.65</v>
      </c>
      <c r="N42" s="26">
        <v>3281.65</v>
      </c>
    </row>
    <row r="43" spans="1:14" x14ac:dyDescent="0.2">
      <c r="A43" s="28" t="s">
        <v>46</v>
      </c>
      <c r="B43" s="24">
        <v>3412</v>
      </c>
      <c r="C43" s="2" t="str">
        <f>VLOOKUP(B43,Hoja2!B:C,2,FALSE)</f>
        <v>EVENTOS Y ASOCIACIONISMO DEPORTIVO</v>
      </c>
      <c r="D43" s="3" t="str">
        <f t="shared" si="0"/>
        <v>1</v>
      </c>
      <c r="E43" s="3" t="str">
        <f t="shared" si="1"/>
        <v>13</v>
      </c>
      <c r="F43" s="23">
        <v>13000</v>
      </c>
      <c r="G43" s="25" t="s">
        <v>56</v>
      </c>
      <c r="H43" s="26">
        <v>26650</v>
      </c>
      <c r="I43" s="26">
        <v>0</v>
      </c>
      <c r="J43" s="26">
        <v>26650</v>
      </c>
      <c r="K43" s="26">
        <v>24321.07</v>
      </c>
      <c r="L43" s="26">
        <v>24321.07</v>
      </c>
      <c r="M43" s="26">
        <v>20625.91</v>
      </c>
      <c r="N43" s="26">
        <v>20625.91</v>
      </c>
    </row>
    <row r="44" spans="1:14" x14ac:dyDescent="0.2">
      <c r="A44" s="28" t="s">
        <v>46</v>
      </c>
      <c r="B44" s="24">
        <v>3412</v>
      </c>
      <c r="C44" s="2" t="str">
        <f>VLOOKUP(B44,Hoja2!B:C,2,FALSE)</f>
        <v>EVENTOS Y ASOCIACIONISMO DEPORTIVO</v>
      </c>
      <c r="D44" s="3" t="str">
        <f t="shared" si="0"/>
        <v>1</v>
      </c>
      <c r="E44" s="3" t="str">
        <f t="shared" si="1"/>
        <v>13</v>
      </c>
      <c r="F44" s="23">
        <v>13001</v>
      </c>
      <c r="G44" s="25" t="s">
        <v>57</v>
      </c>
      <c r="H44" s="26">
        <v>600</v>
      </c>
      <c r="I44" s="26">
        <v>0</v>
      </c>
      <c r="J44" s="26">
        <v>600</v>
      </c>
      <c r="K44" s="26">
        <v>359.41</v>
      </c>
      <c r="L44" s="26">
        <v>359.41</v>
      </c>
      <c r="M44" s="26">
        <v>359.41</v>
      </c>
      <c r="N44" s="26">
        <v>359.41</v>
      </c>
    </row>
    <row r="45" spans="1:14" x14ac:dyDescent="0.2">
      <c r="A45" s="28" t="s">
        <v>46</v>
      </c>
      <c r="B45" s="24">
        <v>3412</v>
      </c>
      <c r="C45" s="2" t="str">
        <f>VLOOKUP(B45,Hoja2!B:C,2,FALSE)</f>
        <v>EVENTOS Y ASOCIACIONISMO DEPORTIVO</v>
      </c>
      <c r="D45" s="3" t="str">
        <f t="shared" si="0"/>
        <v>1</v>
      </c>
      <c r="E45" s="3" t="str">
        <f t="shared" si="1"/>
        <v>13</v>
      </c>
      <c r="F45" s="23">
        <v>13002</v>
      </c>
      <c r="G45" s="25" t="s">
        <v>58</v>
      </c>
      <c r="H45" s="26">
        <v>32600</v>
      </c>
      <c r="I45" s="26">
        <v>0</v>
      </c>
      <c r="J45" s="26">
        <v>32600</v>
      </c>
      <c r="K45" s="26">
        <v>29285.61</v>
      </c>
      <c r="L45" s="26">
        <v>29285.61</v>
      </c>
      <c r="M45" s="26">
        <v>25881.64</v>
      </c>
      <c r="N45" s="26">
        <v>25881.64</v>
      </c>
    </row>
    <row r="46" spans="1:14" x14ac:dyDescent="0.2">
      <c r="A46" s="28" t="s">
        <v>46</v>
      </c>
      <c r="B46" s="24">
        <v>3412</v>
      </c>
      <c r="C46" s="2" t="str">
        <f>VLOOKUP(B46,Hoja2!B:C,2,FALSE)</f>
        <v>EVENTOS Y ASOCIACIONISMO DEPORTIVO</v>
      </c>
      <c r="D46" s="3" t="str">
        <f t="shared" si="0"/>
        <v>1</v>
      </c>
      <c r="E46" s="3" t="str">
        <f t="shared" si="1"/>
        <v>15</v>
      </c>
      <c r="F46" s="23">
        <v>150</v>
      </c>
      <c r="G46" s="25" t="s">
        <v>59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</row>
    <row r="47" spans="1:14" x14ac:dyDescent="0.2">
      <c r="A47" s="28" t="s">
        <v>46</v>
      </c>
      <c r="B47" s="24">
        <v>3412</v>
      </c>
      <c r="C47" s="2" t="str">
        <f>VLOOKUP(B47,Hoja2!B:C,2,FALSE)</f>
        <v>EVENTOS Y ASOCIACIONISMO DEPORTIVO</v>
      </c>
      <c r="D47" s="3" t="str">
        <f t="shared" si="0"/>
        <v>1</v>
      </c>
      <c r="E47" s="3" t="str">
        <f t="shared" si="1"/>
        <v>15</v>
      </c>
      <c r="F47" s="23">
        <v>151</v>
      </c>
      <c r="G47" s="25" t="s">
        <v>60</v>
      </c>
      <c r="H47" s="26">
        <v>400</v>
      </c>
      <c r="I47" s="26">
        <v>0</v>
      </c>
      <c r="J47" s="26">
        <v>400</v>
      </c>
      <c r="K47" s="26">
        <v>0</v>
      </c>
      <c r="L47" s="26">
        <v>0</v>
      </c>
      <c r="M47" s="26">
        <v>0</v>
      </c>
      <c r="N47" s="26">
        <v>0</v>
      </c>
    </row>
    <row r="48" spans="1:14" x14ac:dyDescent="0.2">
      <c r="A48" s="28" t="s">
        <v>46</v>
      </c>
      <c r="B48" s="24">
        <v>3412</v>
      </c>
      <c r="C48" s="2" t="str">
        <f>VLOOKUP(B48,Hoja2!B:C,2,FALSE)</f>
        <v>EVENTOS Y ASOCIACIONISMO DEPORTIVO</v>
      </c>
      <c r="D48" s="3" t="str">
        <f t="shared" si="0"/>
        <v>2</v>
      </c>
      <c r="E48" s="3" t="str">
        <f t="shared" si="1"/>
        <v>22</v>
      </c>
      <c r="F48" s="23">
        <v>22199</v>
      </c>
      <c r="G48" s="25" t="s">
        <v>71</v>
      </c>
      <c r="H48" s="26">
        <v>2000</v>
      </c>
      <c r="I48" s="26">
        <v>0</v>
      </c>
      <c r="J48" s="26">
        <v>2000</v>
      </c>
      <c r="K48" s="26">
        <v>5297.13</v>
      </c>
      <c r="L48" s="26">
        <v>5297.13</v>
      </c>
      <c r="M48" s="26">
        <v>5294.31</v>
      </c>
      <c r="N48" s="26">
        <v>5294.31</v>
      </c>
    </row>
    <row r="49" spans="1:14" x14ac:dyDescent="0.2">
      <c r="A49" s="28" t="s">
        <v>46</v>
      </c>
      <c r="B49" s="24">
        <v>3412</v>
      </c>
      <c r="C49" s="2" t="str">
        <f>VLOOKUP(B49,Hoja2!B:C,2,FALSE)</f>
        <v>EVENTOS Y ASOCIACIONISMO DEPORTIVO</v>
      </c>
      <c r="D49" s="3" t="str">
        <f t="shared" si="0"/>
        <v>2</v>
      </c>
      <c r="E49" s="3" t="str">
        <f t="shared" si="1"/>
        <v>22</v>
      </c>
      <c r="F49" s="23">
        <v>22609</v>
      </c>
      <c r="G49" s="25" t="s">
        <v>75</v>
      </c>
      <c r="H49" s="26">
        <v>5000</v>
      </c>
      <c r="I49" s="26">
        <v>0</v>
      </c>
      <c r="J49" s="26">
        <v>5000</v>
      </c>
      <c r="K49" s="26">
        <v>8069.6</v>
      </c>
      <c r="L49" s="26">
        <v>8069.6</v>
      </c>
      <c r="M49" s="26">
        <v>8069.6</v>
      </c>
      <c r="N49" s="26">
        <v>8069.6</v>
      </c>
    </row>
    <row r="50" spans="1:14" x14ac:dyDescent="0.2">
      <c r="A50" s="28" t="s">
        <v>46</v>
      </c>
      <c r="B50" s="24">
        <v>3412</v>
      </c>
      <c r="C50" s="2" t="str">
        <f>VLOOKUP(B50,Hoja2!B:C,2,FALSE)</f>
        <v>EVENTOS Y ASOCIACIONISMO DEPORTIVO</v>
      </c>
      <c r="D50" s="3" t="str">
        <f t="shared" si="0"/>
        <v>2</v>
      </c>
      <c r="E50" s="3" t="str">
        <f t="shared" si="1"/>
        <v>22</v>
      </c>
      <c r="F50" s="23">
        <v>22699</v>
      </c>
      <c r="G50" s="25" t="s">
        <v>84</v>
      </c>
      <c r="H50" s="26">
        <v>5000</v>
      </c>
      <c r="I50" s="26">
        <v>0</v>
      </c>
      <c r="J50" s="26">
        <v>5000</v>
      </c>
      <c r="K50" s="26">
        <v>12420.99</v>
      </c>
      <c r="L50" s="26">
        <v>12420.99</v>
      </c>
      <c r="M50" s="26">
        <v>12352.74</v>
      </c>
      <c r="N50" s="26">
        <v>12246.09</v>
      </c>
    </row>
    <row r="51" spans="1:14" x14ac:dyDescent="0.2">
      <c r="A51" s="28" t="s">
        <v>46</v>
      </c>
      <c r="B51" s="24">
        <v>3412</v>
      </c>
      <c r="C51" s="2" t="str">
        <f>VLOOKUP(B51,Hoja2!B:C,2,FALSE)</f>
        <v>EVENTOS Y ASOCIACIONISMO DEPORTIVO</v>
      </c>
      <c r="D51" s="3" t="str">
        <f t="shared" si="0"/>
        <v>2</v>
      </c>
      <c r="E51" s="3" t="str">
        <f t="shared" si="1"/>
        <v>22</v>
      </c>
      <c r="F51" s="23">
        <v>22701</v>
      </c>
      <c r="G51" s="25" t="s">
        <v>85</v>
      </c>
      <c r="H51" s="26">
        <v>1200</v>
      </c>
      <c r="I51" s="26">
        <v>0</v>
      </c>
      <c r="J51" s="26">
        <v>1200</v>
      </c>
      <c r="K51" s="26">
        <v>108.84</v>
      </c>
      <c r="L51" s="26">
        <v>108.84</v>
      </c>
      <c r="M51" s="26">
        <v>108.84</v>
      </c>
      <c r="N51" s="26">
        <v>108.84</v>
      </c>
    </row>
    <row r="52" spans="1:14" x14ac:dyDescent="0.2">
      <c r="A52" s="28" t="s">
        <v>46</v>
      </c>
      <c r="B52" s="24">
        <v>3412</v>
      </c>
      <c r="C52" s="2" t="str">
        <f>VLOOKUP(B52,Hoja2!B:C,2,FALSE)</f>
        <v>EVENTOS Y ASOCIACIONISMO DEPORTIVO</v>
      </c>
      <c r="D52" s="3" t="str">
        <f t="shared" si="0"/>
        <v>2</v>
      </c>
      <c r="E52" s="3" t="str">
        <f t="shared" si="1"/>
        <v>22</v>
      </c>
      <c r="F52" s="23">
        <v>22799</v>
      </c>
      <c r="G52" s="25" t="s">
        <v>78</v>
      </c>
      <c r="H52" s="26">
        <v>40000</v>
      </c>
      <c r="I52" s="26">
        <v>0</v>
      </c>
      <c r="J52" s="26">
        <v>40000</v>
      </c>
      <c r="K52" s="26">
        <v>50386.85</v>
      </c>
      <c r="L52" s="26">
        <v>50386.85</v>
      </c>
      <c r="M52" s="26">
        <v>47741.5</v>
      </c>
      <c r="N52" s="26">
        <v>44631.8</v>
      </c>
    </row>
    <row r="53" spans="1:14" x14ac:dyDescent="0.2">
      <c r="A53" s="28" t="s">
        <v>46</v>
      </c>
      <c r="B53" s="24">
        <v>3412</v>
      </c>
      <c r="C53" s="2" t="str">
        <f>VLOOKUP(B53,Hoja2!B:C,2,FALSE)</f>
        <v>EVENTOS Y ASOCIACIONISMO DEPORTIVO</v>
      </c>
      <c r="D53" s="3" t="str">
        <f t="shared" si="0"/>
        <v>4</v>
      </c>
      <c r="E53" s="3" t="str">
        <f t="shared" si="1"/>
        <v>48</v>
      </c>
      <c r="F53" s="23">
        <v>48900</v>
      </c>
      <c r="G53" s="25" t="s">
        <v>86</v>
      </c>
      <c r="H53" s="26">
        <v>284900</v>
      </c>
      <c r="I53" s="26">
        <v>60100</v>
      </c>
      <c r="J53" s="26">
        <v>345000</v>
      </c>
      <c r="K53" s="26">
        <v>284900</v>
      </c>
      <c r="L53" s="26">
        <v>277725</v>
      </c>
      <c r="M53" s="26">
        <v>261799.98</v>
      </c>
      <c r="N53" s="26">
        <v>256100</v>
      </c>
    </row>
    <row r="54" spans="1:14" x14ac:dyDescent="0.2">
      <c r="A54" s="28" t="s">
        <v>46</v>
      </c>
      <c r="B54" s="24">
        <v>3412</v>
      </c>
      <c r="C54" s="2" t="str">
        <f>VLOOKUP(B54,Hoja2!B:C,2,FALSE)</f>
        <v>EVENTOS Y ASOCIACIONISMO DEPORTIVO</v>
      </c>
      <c r="D54" s="3" t="str">
        <f t="shared" si="0"/>
        <v>4</v>
      </c>
      <c r="E54" s="3" t="str">
        <f t="shared" si="1"/>
        <v>48</v>
      </c>
      <c r="F54" s="23">
        <v>48998</v>
      </c>
      <c r="G54" s="25" t="s">
        <v>86</v>
      </c>
      <c r="H54" s="26">
        <v>247000</v>
      </c>
      <c r="I54" s="26">
        <v>0</v>
      </c>
      <c r="J54" s="26">
        <v>247000</v>
      </c>
      <c r="K54" s="26">
        <v>247000</v>
      </c>
      <c r="L54" s="26">
        <v>247000</v>
      </c>
      <c r="M54" s="26">
        <v>246399.99</v>
      </c>
      <c r="N54" s="26">
        <v>244874.99</v>
      </c>
    </row>
    <row r="55" spans="1:14" x14ac:dyDescent="0.2">
      <c r="A55" s="28" t="s">
        <v>46</v>
      </c>
      <c r="B55" s="24">
        <v>3413</v>
      </c>
      <c r="C55" s="2" t="str">
        <f>VLOOKUP(B55,Hoja2!B:C,2,FALSE)</f>
        <v>ACTIVIDADES DEPORTIVAS</v>
      </c>
      <c r="D55" s="3" t="str">
        <f t="shared" si="0"/>
        <v>1</v>
      </c>
      <c r="E55" s="3" t="str">
        <f t="shared" si="1"/>
        <v>12</v>
      </c>
      <c r="F55" s="23">
        <v>12000</v>
      </c>
      <c r="G55" s="25" t="s">
        <v>48</v>
      </c>
      <c r="H55" s="26">
        <v>10000</v>
      </c>
      <c r="I55" s="26">
        <v>0</v>
      </c>
      <c r="J55" s="26">
        <v>10000</v>
      </c>
      <c r="K55" s="26">
        <v>0</v>
      </c>
      <c r="L55" s="26">
        <v>0</v>
      </c>
      <c r="M55" s="26">
        <v>0</v>
      </c>
      <c r="N55" s="26">
        <v>0</v>
      </c>
    </row>
    <row r="56" spans="1:14" x14ac:dyDescent="0.2">
      <c r="A56" s="28" t="s">
        <v>46</v>
      </c>
      <c r="B56" s="24">
        <v>3413</v>
      </c>
      <c r="C56" s="2" t="str">
        <f>VLOOKUP(B56,Hoja2!B:C,2,FALSE)</f>
        <v>ACTIVIDADES DEPORTIVAS</v>
      </c>
      <c r="D56" s="3" t="str">
        <f t="shared" si="0"/>
        <v>1</v>
      </c>
      <c r="E56" s="3" t="str">
        <f t="shared" si="1"/>
        <v>12</v>
      </c>
      <c r="F56" s="23">
        <v>12001</v>
      </c>
      <c r="G56" s="25" t="s">
        <v>49</v>
      </c>
      <c r="H56" s="26">
        <v>15000</v>
      </c>
      <c r="I56" s="26">
        <v>0</v>
      </c>
      <c r="J56" s="26">
        <v>15000</v>
      </c>
      <c r="K56" s="26">
        <v>15000</v>
      </c>
      <c r="L56" s="26">
        <v>15000</v>
      </c>
      <c r="M56" s="26">
        <v>13530.3</v>
      </c>
      <c r="N56" s="26">
        <v>13530.3</v>
      </c>
    </row>
    <row r="57" spans="1:14" x14ac:dyDescent="0.2">
      <c r="A57" s="28" t="s">
        <v>46</v>
      </c>
      <c r="B57" s="24">
        <v>3413</v>
      </c>
      <c r="C57" s="2" t="str">
        <f>VLOOKUP(B57,Hoja2!B:C,2,FALSE)</f>
        <v>ACTIVIDADES DEPORTIVAS</v>
      </c>
      <c r="D57" s="3" t="str">
        <f t="shared" si="0"/>
        <v>1</v>
      </c>
      <c r="E57" s="3" t="str">
        <f t="shared" si="1"/>
        <v>12</v>
      </c>
      <c r="F57" s="23">
        <v>12003</v>
      </c>
      <c r="G57" s="25" t="s">
        <v>50</v>
      </c>
      <c r="H57" s="26">
        <v>35400</v>
      </c>
      <c r="I57" s="26">
        <v>0</v>
      </c>
      <c r="J57" s="26">
        <v>35400</v>
      </c>
      <c r="K57" s="26">
        <v>8.1999999999999993</v>
      </c>
      <c r="L57" s="26">
        <v>8.1999999999999993</v>
      </c>
      <c r="M57" s="26">
        <v>8.1999999999999993</v>
      </c>
      <c r="N57" s="26">
        <v>8.1999999999999993</v>
      </c>
    </row>
    <row r="58" spans="1:14" x14ac:dyDescent="0.2">
      <c r="A58" s="28" t="s">
        <v>46</v>
      </c>
      <c r="B58" s="24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12</v>
      </c>
      <c r="F58" s="23">
        <v>12004</v>
      </c>
      <c r="G58" s="25" t="s">
        <v>51</v>
      </c>
      <c r="H58" s="26">
        <v>3000</v>
      </c>
      <c r="I58" s="26">
        <v>0</v>
      </c>
      <c r="J58" s="26">
        <v>3000</v>
      </c>
      <c r="K58" s="26">
        <v>0</v>
      </c>
      <c r="L58" s="26">
        <v>0</v>
      </c>
      <c r="M58" s="26">
        <v>0</v>
      </c>
      <c r="N58" s="26">
        <v>0</v>
      </c>
    </row>
    <row r="59" spans="1:14" x14ac:dyDescent="0.2">
      <c r="A59" s="28" t="s">
        <v>46</v>
      </c>
      <c r="B59" s="24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23">
        <v>12006</v>
      </c>
      <c r="G59" s="25" t="s">
        <v>52</v>
      </c>
      <c r="H59" s="26">
        <v>6400</v>
      </c>
      <c r="I59" s="26">
        <v>0</v>
      </c>
      <c r="J59" s="26">
        <v>6400</v>
      </c>
      <c r="K59" s="26">
        <v>6100</v>
      </c>
      <c r="L59" s="26">
        <v>6100</v>
      </c>
      <c r="M59" s="26">
        <v>5402.4</v>
      </c>
      <c r="N59" s="26">
        <v>5402.4</v>
      </c>
    </row>
    <row r="60" spans="1:14" x14ac:dyDescent="0.2">
      <c r="A60" s="28" t="s">
        <v>46</v>
      </c>
      <c r="B60" s="24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12</v>
      </c>
      <c r="F60" s="23">
        <v>12100</v>
      </c>
      <c r="G60" s="25" t="s">
        <v>53</v>
      </c>
      <c r="H60" s="26">
        <v>33200</v>
      </c>
      <c r="I60" s="26">
        <v>0</v>
      </c>
      <c r="J60" s="26">
        <v>33200</v>
      </c>
      <c r="K60" s="26">
        <v>11600</v>
      </c>
      <c r="L60" s="26">
        <v>11600</v>
      </c>
      <c r="M60" s="26">
        <v>10084.24</v>
      </c>
      <c r="N60" s="26">
        <v>10084.24</v>
      </c>
    </row>
    <row r="61" spans="1:14" x14ac:dyDescent="0.2">
      <c r="A61" s="28" t="s">
        <v>46</v>
      </c>
      <c r="B61" s="24">
        <v>3413</v>
      </c>
      <c r="C61" s="2" t="str">
        <f>VLOOKUP(B61,Hoja2!B:C,2,FALSE)</f>
        <v>ACTIVIDADES DEPORTIVAS</v>
      </c>
      <c r="D61" s="3" t="str">
        <f t="shared" si="0"/>
        <v>1</v>
      </c>
      <c r="E61" s="3" t="str">
        <f t="shared" si="1"/>
        <v>12</v>
      </c>
      <c r="F61" s="23">
        <v>12101</v>
      </c>
      <c r="G61" s="25" t="s">
        <v>54</v>
      </c>
      <c r="H61" s="26">
        <v>74500</v>
      </c>
      <c r="I61" s="26">
        <v>0</v>
      </c>
      <c r="J61" s="26">
        <v>74500</v>
      </c>
      <c r="K61" s="26">
        <v>31600</v>
      </c>
      <c r="L61" s="26">
        <v>31600</v>
      </c>
      <c r="M61" s="26">
        <v>27380.51</v>
      </c>
      <c r="N61" s="26">
        <v>27380.51</v>
      </c>
    </row>
    <row r="62" spans="1:14" x14ac:dyDescent="0.2">
      <c r="A62" s="28" t="s">
        <v>46</v>
      </c>
      <c r="B62" s="24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12</v>
      </c>
      <c r="F62" s="23">
        <v>12103</v>
      </c>
      <c r="G62" s="25" t="s">
        <v>55</v>
      </c>
      <c r="H62" s="26">
        <v>3000</v>
      </c>
      <c r="I62" s="26">
        <v>0</v>
      </c>
      <c r="J62" s="26">
        <v>3000</v>
      </c>
      <c r="K62" s="26">
        <v>3000</v>
      </c>
      <c r="L62" s="26">
        <v>3000</v>
      </c>
      <c r="M62" s="26">
        <v>2328.69</v>
      </c>
      <c r="N62" s="26">
        <v>2328.69</v>
      </c>
    </row>
    <row r="63" spans="1:14" x14ac:dyDescent="0.2">
      <c r="A63" s="28" t="s">
        <v>46</v>
      </c>
      <c r="B63" s="24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13</v>
      </c>
      <c r="F63" s="23">
        <v>13000</v>
      </c>
      <c r="G63" s="25" t="s">
        <v>56</v>
      </c>
      <c r="H63" s="26">
        <v>520000</v>
      </c>
      <c r="I63" s="26">
        <v>0</v>
      </c>
      <c r="J63" s="26">
        <v>520000</v>
      </c>
      <c r="K63" s="26">
        <v>484507.55</v>
      </c>
      <c r="L63" s="26">
        <v>484507.55</v>
      </c>
      <c r="M63" s="26">
        <v>409504.24</v>
      </c>
      <c r="N63" s="26">
        <v>409504.24</v>
      </c>
    </row>
    <row r="64" spans="1:14" x14ac:dyDescent="0.2">
      <c r="A64" s="28" t="s">
        <v>46</v>
      </c>
      <c r="B64" s="24">
        <v>3413</v>
      </c>
      <c r="C64" s="2" t="str">
        <f>VLOOKUP(B64,Hoja2!B:C,2,FALSE)</f>
        <v>ACTIVIDADES DEPORTIVAS</v>
      </c>
      <c r="D64" s="3" t="str">
        <f t="shared" si="0"/>
        <v>1</v>
      </c>
      <c r="E64" s="3" t="str">
        <f t="shared" si="1"/>
        <v>13</v>
      </c>
      <c r="F64" s="23">
        <v>13001</v>
      </c>
      <c r="G64" s="25" t="s">
        <v>57</v>
      </c>
      <c r="H64" s="26">
        <v>9600</v>
      </c>
      <c r="I64" s="26">
        <v>0</v>
      </c>
      <c r="J64" s="26">
        <v>9600</v>
      </c>
      <c r="K64" s="26">
        <v>1210.18</v>
      </c>
      <c r="L64" s="26">
        <v>1210.18</v>
      </c>
      <c r="M64" s="26">
        <v>1210.18</v>
      </c>
      <c r="N64" s="26">
        <v>1210.18</v>
      </c>
    </row>
    <row r="65" spans="1:14" x14ac:dyDescent="0.2">
      <c r="A65" s="28" t="s">
        <v>46</v>
      </c>
      <c r="B65" s="24">
        <v>3413</v>
      </c>
      <c r="C65" s="2" t="str">
        <f>VLOOKUP(B65,Hoja2!B:C,2,FALSE)</f>
        <v>ACTIVIDADES DEPORTIVAS</v>
      </c>
      <c r="D65" s="3" t="str">
        <f t="shared" si="0"/>
        <v>1</v>
      </c>
      <c r="E65" s="3" t="str">
        <f t="shared" si="1"/>
        <v>13</v>
      </c>
      <c r="F65" s="23">
        <v>13002</v>
      </c>
      <c r="G65" s="25" t="s">
        <v>58</v>
      </c>
      <c r="H65" s="26">
        <v>496000</v>
      </c>
      <c r="I65" s="26">
        <v>0</v>
      </c>
      <c r="J65" s="26">
        <v>496000</v>
      </c>
      <c r="K65" s="26">
        <v>468932.17</v>
      </c>
      <c r="L65" s="26">
        <v>468932.17</v>
      </c>
      <c r="M65" s="26">
        <v>449648.17</v>
      </c>
      <c r="N65" s="26">
        <v>449648.17</v>
      </c>
    </row>
    <row r="66" spans="1:14" x14ac:dyDescent="0.2">
      <c r="A66" s="28" t="s">
        <v>46</v>
      </c>
      <c r="B66" s="24">
        <v>3413</v>
      </c>
      <c r="C66" s="2" t="str">
        <f>VLOOKUP(B66,Hoja2!B:C,2,FALSE)</f>
        <v>ACTIVIDADES DEPORTIVAS</v>
      </c>
      <c r="D66" s="3" t="str">
        <f t="shared" si="0"/>
        <v>1</v>
      </c>
      <c r="E66" s="3" t="str">
        <f t="shared" si="1"/>
        <v>15</v>
      </c>
      <c r="F66" s="23">
        <v>150</v>
      </c>
      <c r="G66" s="25" t="s">
        <v>59</v>
      </c>
      <c r="H66" s="26">
        <v>4800</v>
      </c>
      <c r="I66" s="26">
        <v>0</v>
      </c>
      <c r="J66" s="26">
        <v>4800</v>
      </c>
      <c r="K66" s="26">
        <v>4112.5</v>
      </c>
      <c r="L66" s="26">
        <v>4112.5</v>
      </c>
      <c r="M66" s="26">
        <v>3000</v>
      </c>
      <c r="N66" s="26">
        <v>3000</v>
      </c>
    </row>
    <row r="67" spans="1:14" x14ac:dyDescent="0.2">
      <c r="A67" s="28" t="s">
        <v>46</v>
      </c>
      <c r="B67" s="24">
        <v>3413</v>
      </c>
      <c r="C67" s="2" t="str">
        <f>VLOOKUP(B67,Hoja2!B:C,2,FALSE)</f>
        <v>ACTIVIDADES DEPORTIVAS</v>
      </c>
      <c r="D67" s="3" t="str">
        <f t="shared" ref="D67:D129" si="2">LEFT(F67,1)</f>
        <v>1</v>
      </c>
      <c r="E67" s="3" t="str">
        <f t="shared" ref="E67:E129" si="3">LEFT(F67,2)</f>
        <v>15</v>
      </c>
      <c r="F67" s="23">
        <v>151</v>
      </c>
      <c r="G67" s="25" t="s">
        <v>60</v>
      </c>
      <c r="H67" s="26">
        <v>1800</v>
      </c>
      <c r="I67" s="26">
        <v>0</v>
      </c>
      <c r="J67" s="26">
        <v>1800</v>
      </c>
      <c r="K67" s="26">
        <v>0</v>
      </c>
      <c r="L67" s="26">
        <v>0</v>
      </c>
      <c r="M67" s="26">
        <v>0</v>
      </c>
      <c r="N67" s="26">
        <v>0</v>
      </c>
    </row>
    <row r="68" spans="1:14" x14ac:dyDescent="0.2">
      <c r="A68" s="28" t="s">
        <v>46</v>
      </c>
      <c r="B68" s="24">
        <v>3413</v>
      </c>
      <c r="C68" s="2" t="str">
        <f>VLOOKUP(B68,Hoja2!B:C,2,FALSE)</f>
        <v>ACTIVIDADES DEPORTIVAS</v>
      </c>
      <c r="D68" s="3" t="str">
        <f t="shared" si="2"/>
        <v>2</v>
      </c>
      <c r="E68" s="3" t="str">
        <f t="shared" si="3"/>
        <v>21</v>
      </c>
      <c r="F68" s="23">
        <v>213</v>
      </c>
      <c r="G68" s="25" t="s">
        <v>87</v>
      </c>
      <c r="H68" s="26">
        <v>5000</v>
      </c>
      <c r="I68" s="26">
        <v>0</v>
      </c>
      <c r="J68" s="26">
        <v>5000</v>
      </c>
      <c r="K68" s="26">
        <v>0</v>
      </c>
      <c r="L68" s="26">
        <v>0</v>
      </c>
      <c r="M68" s="26">
        <v>0</v>
      </c>
      <c r="N68" s="26">
        <v>0</v>
      </c>
    </row>
    <row r="69" spans="1:14" x14ac:dyDescent="0.2">
      <c r="A69" s="28" t="s">
        <v>46</v>
      </c>
      <c r="B69" s="24">
        <v>3413</v>
      </c>
      <c r="C69" s="2" t="str">
        <f>VLOOKUP(B69,Hoja2!B:C,2,FALSE)</f>
        <v>ACTIVIDADES DEPORTIVAS</v>
      </c>
      <c r="D69" s="3" t="str">
        <f t="shared" si="2"/>
        <v>2</v>
      </c>
      <c r="E69" s="3" t="str">
        <f t="shared" si="3"/>
        <v>22</v>
      </c>
      <c r="F69" s="23">
        <v>22104</v>
      </c>
      <c r="G69" s="25" t="s">
        <v>88</v>
      </c>
      <c r="H69" s="26">
        <v>3600</v>
      </c>
      <c r="I69" s="26">
        <v>0</v>
      </c>
      <c r="J69" s="26">
        <v>3600</v>
      </c>
      <c r="K69" s="26">
        <v>794.76</v>
      </c>
      <c r="L69" s="26">
        <v>794.76</v>
      </c>
      <c r="M69" s="26">
        <v>789.24</v>
      </c>
      <c r="N69" s="26">
        <v>789.24</v>
      </c>
    </row>
    <row r="70" spans="1:14" x14ac:dyDescent="0.2">
      <c r="A70" s="28" t="s">
        <v>46</v>
      </c>
      <c r="B70" s="24">
        <v>3413</v>
      </c>
      <c r="C70" s="2" t="str">
        <f>VLOOKUP(B70,Hoja2!B:C,2,FALSE)</f>
        <v>ACTIVIDADES DEPORTIVAS</v>
      </c>
      <c r="D70" s="3" t="str">
        <f t="shared" si="2"/>
        <v>2</v>
      </c>
      <c r="E70" s="3" t="str">
        <f t="shared" si="3"/>
        <v>22</v>
      </c>
      <c r="F70" s="23">
        <v>22106</v>
      </c>
      <c r="G70" s="25" t="s">
        <v>89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</row>
    <row r="71" spans="1:14" x14ac:dyDescent="0.2">
      <c r="A71" s="28" t="s">
        <v>46</v>
      </c>
      <c r="B71" s="24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22</v>
      </c>
      <c r="F71" s="23">
        <v>22199</v>
      </c>
      <c r="G71" s="25" t="s">
        <v>71</v>
      </c>
      <c r="H71" s="26">
        <v>18000</v>
      </c>
      <c r="I71" s="26">
        <v>0</v>
      </c>
      <c r="J71" s="26">
        <v>18000</v>
      </c>
      <c r="K71" s="26">
        <v>22820.69</v>
      </c>
      <c r="L71" s="26">
        <v>22820.69</v>
      </c>
      <c r="M71" s="26">
        <v>21924.12</v>
      </c>
      <c r="N71" s="26">
        <v>17628.62</v>
      </c>
    </row>
    <row r="72" spans="1:14" x14ac:dyDescent="0.2">
      <c r="A72" s="28" t="s">
        <v>46</v>
      </c>
      <c r="B72" s="24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22</v>
      </c>
      <c r="F72" s="23">
        <v>223</v>
      </c>
      <c r="G72" s="25" t="s">
        <v>90</v>
      </c>
      <c r="H72" s="26">
        <v>65000</v>
      </c>
      <c r="I72" s="26">
        <v>0</v>
      </c>
      <c r="J72" s="26">
        <v>65000</v>
      </c>
      <c r="K72" s="26">
        <v>52584.5</v>
      </c>
      <c r="L72" s="26">
        <v>52584.5</v>
      </c>
      <c r="M72" s="26">
        <v>44524.35</v>
      </c>
      <c r="N72" s="26">
        <v>42602.43</v>
      </c>
    </row>
    <row r="73" spans="1:14" x14ac:dyDescent="0.2">
      <c r="A73" s="28" t="s">
        <v>46</v>
      </c>
      <c r="B73" s="24">
        <v>3413</v>
      </c>
      <c r="C73" s="2" t="str">
        <f>VLOOKUP(B73,Hoja2!B:C,2,FALSE)</f>
        <v>ACTIVIDADES DEPORTIVAS</v>
      </c>
      <c r="D73" s="3" t="str">
        <f t="shared" si="2"/>
        <v>2</v>
      </c>
      <c r="E73" s="3" t="str">
        <f t="shared" si="3"/>
        <v>22</v>
      </c>
      <c r="F73" s="23">
        <v>224</v>
      </c>
      <c r="G73" s="25" t="s">
        <v>72</v>
      </c>
      <c r="H73" s="26">
        <v>27500</v>
      </c>
      <c r="I73" s="26">
        <v>0</v>
      </c>
      <c r="J73" s="26">
        <v>27500</v>
      </c>
      <c r="K73" s="26">
        <v>24129</v>
      </c>
      <c r="L73" s="26">
        <v>24129</v>
      </c>
      <c r="M73" s="26">
        <v>24129</v>
      </c>
      <c r="N73" s="26">
        <v>24129</v>
      </c>
    </row>
    <row r="74" spans="1:14" x14ac:dyDescent="0.2">
      <c r="A74" s="28" t="s">
        <v>46</v>
      </c>
      <c r="B74" s="24">
        <v>3413</v>
      </c>
      <c r="C74" s="2" t="str">
        <f>VLOOKUP(B74,Hoja2!B:C,2,FALSE)</f>
        <v>ACTIVIDADES DEPORTIVAS</v>
      </c>
      <c r="D74" s="3" t="str">
        <f t="shared" si="2"/>
        <v>2</v>
      </c>
      <c r="E74" s="3" t="str">
        <f t="shared" si="3"/>
        <v>22</v>
      </c>
      <c r="F74" s="23">
        <v>22602</v>
      </c>
      <c r="G74" s="25" t="s">
        <v>73</v>
      </c>
      <c r="H74" s="26">
        <v>5000</v>
      </c>
      <c r="I74" s="26">
        <v>0</v>
      </c>
      <c r="J74" s="26">
        <v>5000</v>
      </c>
      <c r="K74" s="26">
        <v>3469.31</v>
      </c>
      <c r="L74" s="26">
        <v>3469.31</v>
      </c>
      <c r="M74" s="26">
        <v>3120.33</v>
      </c>
      <c r="N74" s="26">
        <v>3120.33</v>
      </c>
    </row>
    <row r="75" spans="1:14" x14ac:dyDescent="0.2">
      <c r="A75" s="28" t="s">
        <v>46</v>
      </c>
      <c r="B75" s="24">
        <v>3413</v>
      </c>
      <c r="C75" s="2" t="str">
        <f>VLOOKUP(B75,Hoja2!B:C,2,FALSE)</f>
        <v>ACTIVIDADES DEPORTIVAS</v>
      </c>
      <c r="D75" s="3" t="str">
        <f t="shared" si="2"/>
        <v>2</v>
      </c>
      <c r="E75" s="3" t="str">
        <f t="shared" si="3"/>
        <v>22</v>
      </c>
      <c r="F75" s="23">
        <v>22609</v>
      </c>
      <c r="G75" s="25" t="s">
        <v>75</v>
      </c>
      <c r="H75" s="26">
        <v>0</v>
      </c>
      <c r="I75" s="26">
        <v>0</v>
      </c>
      <c r="J75" s="26">
        <v>0</v>
      </c>
      <c r="K75" s="26">
        <v>1553.45</v>
      </c>
      <c r="L75" s="26">
        <v>1553.45</v>
      </c>
      <c r="M75" s="26">
        <v>1553.45</v>
      </c>
      <c r="N75" s="26">
        <v>1553.45</v>
      </c>
    </row>
    <row r="76" spans="1:14" x14ac:dyDescent="0.2">
      <c r="A76" s="28" t="s">
        <v>46</v>
      </c>
      <c r="B76" s="24">
        <v>3413</v>
      </c>
      <c r="C76" s="2" t="str">
        <f>VLOOKUP(B76,Hoja2!B:C,2,FALSE)</f>
        <v>ACTIVIDADES DEPORTIVAS</v>
      </c>
      <c r="D76" s="3" t="str">
        <f t="shared" si="2"/>
        <v>2</v>
      </c>
      <c r="E76" s="3" t="str">
        <f t="shared" si="3"/>
        <v>22</v>
      </c>
      <c r="F76" s="23">
        <v>22799</v>
      </c>
      <c r="G76" s="25" t="s">
        <v>78</v>
      </c>
      <c r="H76" s="26">
        <v>1925000</v>
      </c>
      <c r="I76" s="26">
        <v>596000</v>
      </c>
      <c r="J76" s="26">
        <v>2521000</v>
      </c>
      <c r="K76" s="26">
        <v>2009997.59</v>
      </c>
      <c r="L76" s="26">
        <v>2002857.59</v>
      </c>
      <c r="M76" s="26">
        <v>1731660.93</v>
      </c>
      <c r="N76" s="26">
        <v>1695767.42</v>
      </c>
    </row>
    <row r="77" spans="1:14" x14ac:dyDescent="0.2">
      <c r="A77" s="28" t="s">
        <v>46</v>
      </c>
      <c r="B77" s="24">
        <v>3413</v>
      </c>
      <c r="C77" s="2" t="str">
        <f>VLOOKUP(B77,Hoja2!B:C,2,FALSE)</f>
        <v>ACTIVIDADES DEPORTIVAS</v>
      </c>
      <c r="D77" s="3" t="str">
        <f t="shared" si="2"/>
        <v>2</v>
      </c>
      <c r="E77" s="3" t="str">
        <f t="shared" si="3"/>
        <v>23</v>
      </c>
      <c r="F77" s="23">
        <v>23020</v>
      </c>
      <c r="G77" s="25" t="s">
        <v>91</v>
      </c>
      <c r="H77" s="26">
        <v>3000</v>
      </c>
      <c r="I77" s="26">
        <v>0</v>
      </c>
      <c r="J77" s="26">
        <v>3000</v>
      </c>
      <c r="K77" s="26">
        <v>2490.19</v>
      </c>
      <c r="L77" s="26">
        <v>2490.19</v>
      </c>
      <c r="M77" s="26">
        <v>2490.19</v>
      </c>
      <c r="N77" s="26">
        <v>2490.19</v>
      </c>
    </row>
    <row r="78" spans="1:14" x14ac:dyDescent="0.2">
      <c r="A78" s="28" t="s">
        <v>46</v>
      </c>
      <c r="B78" s="24">
        <v>3413</v>
      </c>
      <c r="C78" s="2" t="str">
        <f>VLOOKUP(B78,Hoja2!B:C,2,FALSE)</f>
        <v>ACTIVIDADES DEPORTIVAS</v>
      </c>
      <c r="D78" s="3" t="str">
        <f t="shared" si="2"/>
        <v>2</v>
      </c>
      <c r="E78" s="3" t="str">
        <f t="shared" si="3"/>
        <v>23</v>
      </c>
      <c r="F78" s="23">
        <v>23120</v>
      </c>
      <c r="G78" s="25" t="s">
        <v>92</v>
      </c>
      <c r="H78" s="26">
        <v>2000</v>
      </c>
      <c r="I78" s="26">
        <v>0</v>
      </c>
      <c r="J78" s="26">
        <v>2000</v>
      </c>
      <c r="K78" s="26">
        <v>0</v>
      </c>
      <c r="L78" s="26">
        <v>0</v>
      </c>
      <c r="M78" s="26">
        <v>0</v>
      </c>
      <c r="N78" s="26">
        <v>0</v>
      </c>
    </row>
    <row r="79" spans="1:14" x14ac:dyDescent="0.2">
      <c r="A79" s="28" t="s">
        <v>46</v>
      </c>
      <c r="B79" s="24">
        <v>3413</v>
      </c>
      <c r="C79" s="2" t="str">
        <f>VLOOKUP(B79,Hoja2!B:C,2,FALSE)</f>
        <v>ACTIVIDADES DEPORTIVAS</v>
      </c>
      <c r="D79" s="3" t="str">
        <f t="shared" si="2"/>
        <v>4</v>
      </c>
      <c r="E79" s="3" t="str">
        <f t="shared" si="3"/>
        <v>48</v>
      </c>
      <c r="F79" s="23">
        <v>48903</v>
      </c>
      <c r="G79" s="25" t="s">
        <v>93</v>
      </c>
      <c r="H79" s="26">
        <v>290000</v>
      </c>
      <c r="I79" s="26">
        <v>1600</v>
      </c>
      <c r="J79" s="26">
        <v>291600</v>
      </c>
      <c r="K79" s="26">
        <v>291600</v>
      </c>
      <c r="L79" s="26">
        <v>291600</v>
      </c>
      <c r="M79" s="26">
        <v>289881.25</v>
      </c>
      <c r="N79" s="26">
        <v>287632.65999999997</v>
      </c>
    </row>
    <row r="80" spans="1:14" x14ac:dyDescent="0.2">
      <c r="A80" s="28" t="s">
        <v>46</v>
      </c>
      <c r="B80" s="24">
        <v>3413</v>
      </c>
      <c r="C80" s="2" t="str">
        <f>VLOOKUP(B80,Hoja2!B:C,2,FALSE)</f>
        <v>ACTIVIDADES DEPORTIVAS</v>
      </c>
      <c r="D80" s="3" t="str">
        <f t="shared" si="2"/>
        <v>4</v>
      </c>
      <c r="E80" s="3" t="str">
        <f t="shared" si="3"/>
        <v>48</v>
      </c>
      <c r="F80" s="23">
        <v>48998</v>
      </c>
      <c r="G80" s="25" t="s">
        <v>86</v>
      </c>
      <c r="H80" s="26">
        <v>28000</v>
      </c>
      <c r="I80" s="26">
        <v>0</v>
      </c>
      <c r="J80" s="26">
        <v>28000</v>
      </c>
      <c r="K80" s="26">
        <v>0</v>
      </c>
      <c r="L80" s="26">
        <v>0</v>
      </c>
      <c r="M80" s="26">
        <v>0</v>
      </c>
      <c r="N80" s="26">
        <v>0</v>
      </c>
    </row>
    <row r="81" spans="1:14" x14ac:dyDescent="0.2">
      <c r="A81" s="28" t="s">
        <v>46</v>
      </c>
      <c r="B81" s="24">
        <v>3413</v>
      </c>
      <c r="C81" s="2" t="str">
        <f>VLOOKUP(B81,Hoja2!B:C,2,FALSE)</f>
        <v>ACTIVIDADES DEPORTIVAS</v>
      </c>
      <c r="D81" s="3" t="str">
        <f t="shared" si="2"/>
        <v>4</v>
      </c>
      <c r="E81" s="3" t="str">
        <f t="shared" si="3"/>
        <v>48</v>
      </c>
      <c r="F81" s="23">
        <v>48999</v>
      </c>
      <c r="G81" s="25" t="s">
        <v>86</v>
      </c>
      <c r="H81" s="26">
        <v>0</v>
      </c>
      <c r="I81" s="26">
        <v>0</v>
      </c>
      <c r="J81" s="26">
        <v>0</v>
      </c>
      <c r="K81" s="26">
        <v>23000</v>
      </c>
      <c r="L81" s="26">
        <v>23000</v>
      </c>
      <c r="M81" s="26">
        <v>23000</v>
      </c>
      <c r="N81" s="26">
        <v>23000</v>
      </c>
    </row>
    <row r="82" spans="1:14" x14ac:dyDescent="0.2">
      <c r="A82" s="28" t="s">
        <v>46</v>
      </c>
      <c r="B82" s="24">
        <v>3421</v>
      </c>
      <c r="C82" s="2" t="str">
        <f>VLOOKUP(B82,Hoja2!B:C,2,FALSE)</f>
        <v>GESTIÓN DE ACTIVIDADES DEPORTIVAS</v>
      </c>
      <c r="D82" s="3" t="str">
        <f t="shared" si="2"/>
        <v>1</v>
      </c>
      <c r="E82" s="3" t="str">
        <f t="shared" si="3"/>
        <v>12</v>
      </c>
      <c r="F82" s="23">
        <v>12001</v>
      </c>
      <c r="G82" s="25" t="s">
        <v>49</v>
      </c>
      <c r="H82" s="26">
        <v>15400</v>
      </c>
      <c r="I82" s="26">
        <v>0</v>
      </c>
      <c r="J82" s="26">
        <v>15400</v>
      </c>
      <c r="K82" s="26">
        <v>13810.26</v>
      </c>
      <c r="L82" s="26">
        <v>13810.26</v>
      </c>
      <c r="M82" s="26">
        <v>12097.7</v>
      </c>
      <c r="N82" s="26">
        <v>12097.7</v>
      </c>
    </row>
    <row r="83" spans="1:14" x14ac:dyDescent="0.2">
      <c r="A83" s="28" t="s">
        <v>46</v>
      </c>
      <c r="B83" s="24">
        <v>3421</v>
      </c>
      <c r="C83" s="2" t="str">
        <f>VLOOKUP(B83,Hoja2!B:C,2,FALSE)</f>
        <v>GESTIÓN DE ACTIVIDADES DEPORTIVAS</v>
      </c>
      <c r="D83" s="3" t="str">
        <f t="shared" si="2"/>
        <v>1</v>
      </c>
      <c r="E83" s="3" t="str">
        <f t="shared" si="3"/>
        <v>12</v>
      </c>
      <c r="F83" s="23">
        <v>12003</v>
      </c>
      <c r="G83" s="25" t="s">
        <v>50</v>
      </c>
      <c r="H83" s="26">
        <v>12200</v>
      </c>
      <c r="I83" s="26">
        <v>0</v>
      </c>
      <c r="J83" s="26">
        <v>12200</v>
      </c>
      <c r="K83" s="26">
        <v>11800</v>
      </c>
      <c r="L83" s="26">
        <v>11800</v>
      </c>
      <c r="M83" s="26">
        <v>5304.01</v>
      </c>
      <c r="N83" s="26">
        <v>5304.01</v>
      </c>
    </row>
    <row r="84" spans="1:14" x14ac:dyDescent="0.2">
      <c r="A84" s="28" t="s">
        <v>46</v>
      </c>
      <c r="B84" s="24">
        <v>3421</v>
      </c>
      <c r="C84" s="2" t="str">
        <f>VLOOKUP(B84,Hoja2!B:C,2,FALSE)</f>
        <v>GESTIÓN DE ACTIVIDADES DEPORTIVAS</v>
      </c>
      <c r="D84" s="3" t="str">
        <f t="shared" si="2"/>
        <v>1</v>
      </c>
      <c r="E84" s="3" t="str">
        <f t="shared" si="3"/>
        <v>12</v>
      </c>
      <c r="F84" s="23">
        <v>12004</v>
      </c>
      <c r="G84" s="25" t="s">
        <v>51</v>
      </c>
      <c r="H84" s="26">
        <v>20150</v>
      </c>
      <c r="I84" s="26">
        <v>0</v>
      </c>
      <c r="J84" s="26">
        <v>20150</v>
      </c>
      <c r="K84" s="26">
        <v>6092.04</v>
      </c>
      <c r="L84" s="26">
        <v>6092.04</v>
      </c>
      <c r="M84" s="26">
        <v>4086.79</v>
      </c>
      <c r="N84" s="26">
        <v>4086.79</v>
      </c>
    </row>
    <row r="85" spans="1:14" x14ac:dyDescent="0.2">
      <c r="A85" s="28" t="s">
        <v>46</v>
      </c>
      <c r="B85" s="24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12</v>
      </c>
      <c r="F85" s="23">
        <v>12006</v>
      </c>
      <c r="G85" s="25" t="s">
        <v>52</v>
      </c>
      <c r="H85" s="26">
        <v>7200</v>
      </c>
      <c r="I85" s="26">
        <v>0</v>
      </c>
      <c r="J85" s="26">
        <v>7200</v>
      </c>
      <c r="K85" s="26">
        <v>9128.51</v>
      </c>
      <c r="L85" s="26">
        <v>9128.51</v>
      </c>
      <c r="M85" s="26">
        <v>5365.93</v>
      </c>
      <c r="N85" s="26">
        <v>5365.93</v>
      </c>
    </row>
    <row r="86" spans="1:14" x14ac:dyDescent="0.2">
      <c r="A86" s="28" t="s">
        <v>46</v>
      </c>
      <c r="B86" s="24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12</v>
      </c>
      <c r="F86" s="23">
        <v>12100</v>
      </c>
      <c r="G86" s="25" t="s">
        <v>53</v>
      </c>
      <c r="H86" s="26">
        <v>29400</v>
      </c>
      <c r="I86" s="26">
        <v>0</v>
      </c>
      <c r="J86" s="26">
        <v>29400</v>
      </c>
      <c r="K86" s="26">
        <v>17859.68</v>
      </c>
      <c r="L86" s="26">
        <v>17859.68</v>
      </c>
      <c r="M86" s="26">
        <v>14355.04</v>
      </c>
      <c r="N86" s="26">
        <v>14355.04</v>
      </c>
    </row>
    <row r="87" spans="1:14" x14ac:dyDescent="0.2">
      <c r="A87" s="28" t="s">
        <v>46</v>
      </c>
      <c r="B87" s="24">
        <v>3421</v>
      </c>
      <c r="C87" s="2" t="str">
        <f>VLOOKUP(B87,Hoja2!B:C,2,FALSE)</f>
        <v>GESTIÓN DE ACTIVIDADES DEPORTIVAS</v>
      </c>
      <c r="D87" s="3" t="str">
        <f t="shared" si="2"/>
        <v>1</v>
      </c>
      <c r="E87" s="3" t="str">
        <f t="shared" si="3"/>
        <v>12</v>
      </c>
      <c r="F87" s="23">
        <v>12101</v>
      </c>
      <c r="G87" s="25" t="s">
        <v>54</v>
      </c>
      <c r="H87" s="26">
        <v>70500</v>
      </c>
      <c r="I87" s="26">
        <v>0</v>
      </c>
      <c r="J87" s="26">
        <v>70500</v>
      </c>
      <c r="K87" s="26">
        <v>42904.02</v>
      </c>
      <c r="L87" s="26">
        <v>42904.02</v>
      </c>
      <c r="M87" s="26">
        <v>36306.85</v>
      </c>
      <c r="N87" s="26">
        <v>36306.85</v>
      </c>
    </row>
    <row r="88" spans="1:14" x14ac:dyDescent="0.2">
      <c r="A88" s="28" t="s">
        <v>46</v>
      </c>
      <c r="B88" s="24">
        <v>3421</v>
      </c>
      <c r="C88" s="2" t="str">
        <f>VLOOKUP(B88,Hoja2!B:C,2,FALSE)</f>
        <v>GESTIÓN DE ACTIVIDADES DEPORTIVAS</v>
      </c>
      <c r="D88" s="3" t="str">
        <f t="shared" si="2"/>
        <v>1</v>
      </c>
      <c r="E88" s="3" t="str">
        <f t="shared" si="3"/>
        <v>12</v>
      </c>
      <c r="F88" s="23">
        <v>12103</v>
      </c>
      <c r="G88" s="25" t="s">
        <v>55</v>
      </c>
      <c r="H88" s="26">
        <v>4000</v>
      </c>
      <c r="I88" s="26">
        <v>0</v>
      </c>
      <c r="J88" s="26">
        <v>4000</v>
      </c>
      <c r="K88" s="26">
        <v>2923.93</v>
      </c>
      <c r="L88" s="26">
        <v>2923.93</v>
      </c>
      <c r="M88" s="26">
        <v>2332.46</v>
      </c>
      <c r="N88" s="26">
        <v>2332.46</v>
      </c>
    </row>
    <row r="89" spans="1:14" x14ac:dyDescent="0.2">
      <c r="A89" s="28" t="s">
        <v>46</v>
      </c>
      <c r="B89" s="24">
        <v>3421</v>
      </c>
      <c r="C89" s="2" t="str">
        <f>VLOOKUP(B89,Hoja2!B:C,2,FALSE)</f>
        <v>GESTIÓN DE ACTIVIDADES DEPORTIVAS</v>
      </c>
      <c r="D89" s="3" t="str">
        <f t="shared" si="2"/>
        <v>1</v>
      </c>
      <c r="E89" s="3" t="str">
        <f t="shared" si="3"/>
        <v>13</v>
      </c>
      <c r="F89" s="23">
        <v>13000</v>
      </c>
      <c r="G89" s="25" t="s">
        <v>56</v>
      </c>
      <c r="H89" s="26">
        <v>735000</v>
      </c>
      <c r="I89" s="26">
        <v>0</v>
      </c>
      <c r="J89" s="26">
        <v>735000</v>
      </c>
      <c r="K89" s="26">
        <v>613572.65</v>
      </c>
      <c r="L89" s="26">
        <v>613572.65</v>
      </c>
      <c r="M89" s="26">
        <v>436455.67</v>
      </c>
      <c r="N89" s="26">
        <v>436455.67</v>
      </c>
    </row>
    <row r="90" spans="1:14" x14ac:dyDescent="0.2">
      <c r="A90" s="28" t="s">
        <v>46</v>
      </c>
      <c r="B90" s="24">
        <v>3421</v>
      </c>
      <c r="C90" s="2" t="str">
        <f>VLOOKUP(B90,Hoja2!B:C,2,FALSE)</f>
        <v>GESTIÓN DE ACTIVIDADES DEPORTIVAS</v>
      </c>
      <c r="D90" s="3" t="str">
        <f t="shared" si="2"/>
        <v>1</v>
      </c>
      <c r="E90" s="3" t="str">
        <f t="shared" si="3"/>
        <v>13</v>
      </c>
      <c r="F90" s="23">
        <v>13001</v>
      </c>
      <c r="G90" s="25" t="s">
        <v>57</v>
      </c>
      <c r="H90" s="26">
        <v>11000</v>
      </c>
      <c r="I90" s="26">
        <v>0</v>
      </c>
      <c r="J90" s="26">
        <v>11000</v>
      </c>
      <c r="K90" s="26">
        <v>1300.6099999999999</v>
      </c>
      <c r="L90" s="26">
        <v>1300.6099999999999</v>
      </c>
      <c r="M90" s="26">
        <v>1300.6099999999999</v>
      </c>
      <c r="N90" s="26">
        <v>1300.6099999999999</v>
      </c>
    </row>
    <row r="91" spans="1:14" x14ac:dyDescent="0.2">
      <c r="A91" s="28" t="s">
        <v>46</v>
      </c>
      <c r="B91" s="24">
        <v>3421</v>
      </c>
      <c r="C91" s="2" t="str">
        <f>VLOOKUP(B91,Hoja2!B:C,2,FALSE)</f>
        <v>GESTIÓN DE ACTIVIDADES DEPORTIVAS</v>
      </c>
      <c r="D91" s="3" t="str">
        <f t="shared" si="2"/>
        <v>1</v>
      </c>
      <c r="E91" s="3" t="str">
        <f t="shared" si="3"/>
        <v>13</v>
      </c>
      <c r="F91" s="23">
        <v>13002</v>
      </c>
      <c r="G91" s="25" t="s">
        <v>58</v>
      </c>
      <c r="H91" s="26">
        <v>750000</v>
      </c>
      <c r="I91" s="26">
        <v>0</v>
      </c>
      <c r="J91" s="26">
        <v>750000</v>
      </c>
      <c r="K91" s="26">
        <v>619788.34</v>
      </c>
      <c r="L91" s="26">
        <v>619788.34</v>
      </c>
      <c r="M91" s="26">
        <v>544364.78</v>
      </c>
      <c r="N91" s="26">
        <v>544364.78</v>
      </c>
    </row>
    <row r="92" spans="1:14" x14ac:dyDescent="0.2">
      <c r="A92" s="28" t="s">
        <v>46</v>
      </c>
      <c r="B92" s="24">
        <v>3421</v>
      </c>
      <c r="C92" s="2" t="str">
        <f>VLOOKUP(B92,Hoja2!B:C,2,FALSE)</f>
        <v>GESTIÓN DE ACTIVIDADES DEPORTIVAS</v>
      </c>
      <c r="D92" s="3" t="str">
        <f t="shared" si="2"/>
        <v>1</v>
      </c>
      <c r="E92" s="3" t="str">
        <f t="shared" si="3"/>
        <v>13</v>
      </c>
      <c r="F92" s="23">
        <v>131</v>
      </c>
      <c r="G92" s="25" t="s">
        <v>94</v>
      </c>
      <c r="H92" s="26">
        <v>30000</v>
      </c>
      <c r="I92" s="26">
        <v>0</v>
      </c>
      <c r="J92" s="26">
        <v>30000</v>
      </c>
      <c r="K92" s="26">
        <v>23500</v>
      </c>
      <c r="L92" s="26">
        <v>23500</v>
      </c>
      <c r="M92" s="26">
        <v>21850.959999999999</v>
      </c>
      <c r="N92" s="26">
        <v>21850.959999999999</v>
      </c>
    </row>
    <row r="93" spans="1:14" x14ac:dyDescent="0.2">
      <c r="A93" s="28" t="s">
        <v>46</v>
      </c>
      <c r="B93" s="24">
        <v>3421</v>
      </c>
      <c r="C93" s="2" t="str">
        <f>VLOOKUP(B93,Hoja2!B:C,2,FALSE)</f>
        <v>GESTIÓN DE ACTIVIDADES DEPORTIVAS</v>
      </c>
      <c r="D93" s="3" t="str">
        <f t="shared" si="2"/>
        <v>1</v>
      </c>
      <c r="E93" s="3" t="str">
        <f t="shared" si="3"/>
        <v>15</v>
      </c>
      <c r="F93" s="23">
        <v>150</v>
      </c>
      <c r="G93" s="25" t="s">
        <v>59</v>
      </c>
      <c r="H93" s="26">
        <v>2500</v>
      </c>
      <c r="I93" s="26">
        <v>0</v>
      </c>
      <c r="J93" s="26">
        <v>2500</v>
      </c>
      <c r="K93" s="26">
        <v>562.5</v>
      </c>
      <c r="L93" s="26">
        <v>562.5</v>
      </c>
      <c r="M93" s="26">
        <v>562.5</v>
      </c>
      <c r="N93" s="26">
        <v>562.5</v>
      </c>
    </row>
    <row r="94" spans="1:14" x14ac:dyDescent="0.2">
      <c r="A94" s="28" t="s">
        <v>46</v>
      </c>
      <c r="B94" s="24">
        <v>3421</v>
      </c>
      <c r="C94" s="2" t="str">
        <f>VLOOKUP(B94,Hoja2!B:C,2,FALSE)</f>
        <v>GESTIÓN DE ACTIVIDADES DEPORTIVAS</v>
      </c>
      <c r="D94" s="3" t="str">
        <f t="shared" si="2"/>
        <v>1</v>
      </c>
      <c r="E94" s="3" t="str">
        <f t="shared" si="3"/>
        <v>15</v>
      </c>
      <c r="F94" s="23">
        <v>151</v>
      </c>
      <c r="G94" s="25" t="s">
        <v>60</v>
      </c>
      <c r="H94" s="26">
        <v>4500</v>
      </c>
      <c r="I94" s="26">
        <v>0</v>
      </c>
      <c r="J94" s="26">
        <v>4500</v>
      </c>
      <c r="K94" s="26">
        <v>0</v>
      </c>
      <c r="L94" s="26">
        <v>0</v>
      </c>
      <c r="M94" s="26">
        <v>0</v>
      </c>
      <c r="N94" s="26">
        <v>0</v>
      </c>
    </row>
    <row r="95" spans="1:14" x14ac:dyDescent="0.2">
      <c r="A95" s="28" t="s">
        <v>46</v>
      </c>
      <c r="B95" s="24">
        <v>3421</v>
      </c>
      <c r="C95" s="2" t="str">
        <f>VLOOKUP(B95,Hoja2!B:C,2,FALSE)</f>
        <v>GESTIÓN DE ACTIVIDADES DEPORTIVAS</v>
      </c>
      <c r="D95" s="3" t="str">
        <f t="shared" si="2"/>
        <v>2</v>
      </c>
      <c r="E95" s="3" t="str">
        <f t="shared" si="3"/>
        <v>20</v>
      </c>
      <c r="F95" s="23">
        <v>203</v>
      </c>
      <c r="G95" s="25" t="s">
        <v>95</v>
      </c>
      <c r="H95" s="26">
        <v>4000</v>
      </c>
      <c r="I95" s="26">
        <v>0</v>
      </c>
      <c r="J95" s="26">
        <v>4000</v>
      </c>
      <c r="K95" s="26">
        <v>2800</v>
      </c>
      <c r="L95" s="26">
        <v>2800</v>
      </c>
      <c r="M95" s="26">
        <v>2800</v>
      </c>
      <c r="N95" s="26">
        <v>2800</v>
      </c>
    </row>
    <row r="96" spans="1:14" x14ac:dyDescent="0.2">
      <c r="A96" s="28" t="s">
        <v>46</v>
      </c>
      <c r="B96" s="24">
        <v>3421</v>
      </c>
      <c r="C96" s="2" t="str">
        <f>VLOOKUP(B96,Hoja2!B:C,2,FALSE)</f>
        <v>GESTIÓN DE ACTIVIDADES DEPORTIVAS</v>
      </c>
      <c r="D96" s="3" t="str">
        <f t="shared" si="2"/>
        <v>2</v>
      </c>
      <c r="E96" s="3" t="str">
        <f t="shared" si="3"/>
        <v>21</v>
      </c>
      <c r="F96" s="23">
        <v>213</v>
      </c>
      <c r="G96" s="25" t="s">
        <v>87</v>
      </c>
      <c r="H96" s="26">
        <v>5000</v>
      </c>
      <c r="I96" s="26">
        <v>0</v>
      </c>
      <c r="J96" s="26">
        <v>5000</v>
      </c>
      <c r="K96" s="26">
        <v>16621.05</v>
      </c>
      <c r="L96" s="26">
        <v>16621.05</v>
      </c>
      <c r="M96" s="26">
        <v>16044.35</v>
      </c>
      <c r="N96" s="26">
        <v>16044.35</v>
      </c>
    </row>
    <row r="97" spans="1:14" x14ac:dyDescent="0.2">
      <c r="A97" s="28" t="s">
        <v>46</v>
      </c>
      <c r="B97" s="24">
        <v>3421</v>
      </c>
      <c r="C97" s="2" t="str">
        <f>VLOOKUP(B97,Hoja2!B:C,2,FALSE)</f>
        <v>GESTIÓN DE ACTIVIDADES DEPORTIVAS</v>
      </c>
      <c r="D97" s="3" t="str">
        <f t="shared" si="2"/>
        <v>2</v>
      </c>
      <c r="E97" s="3" t="str">
        <f t="shared" si="3"/>
        <v>22</v>
      </c>
      <c r="F97" s="23">
        <v>22104</v>
      </c>
      <c r="G97" s="25" t="s">
        <v>88</v>
      </c>
      <c r="H97" s="26">
        <v>8500</v>
      </c>
      <c r="I97" s="26">
        <v>0</v>
      </c>
      <c r="J97" s="26">
        <v>8500</v>
      </c>
      <c r="K97" s="26">
        <v>11900.91</v>
      </c>
      <c r="L97" s="26">
        <v>11900.91</v>
      </c>
      <c r="M97" s="26">
        <v>11817.92</v>
      </c>
      <c r="N97" s="26">
        <v>11817.92</v>
      </c>
    </row>
    <row r="98" spans="1:14" x14ac:dyDescent="0.2">
      <c r="A98" s="28" t="s">
        <v>46</v>
      </c>
      <c r="B98" s="24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22</v>
      </c>
      <c r="F98" s="23">
        <v>22106</v>
      </c>
      <c r="G98" s="25" t="s">
        <v>89</v>
      </c>
      <c r="H98" s="26">
        <v>3600</v>
      </c>
      <c r="I98" s="26">
        <v>0</v>
      </c>
      <c r="J98" s="26">
        <v>3600</v>
      </c>
      <c r="K98" s="26">
        <v>6000</v>
      </c>
      <c r="L98" s="26">
        <v>6000</v>
      </c>
      <c r="M98" s="26">
        <v>2556.59</v>
      </c>
      <c r="N98" s="26">
        <v>2556.59</v>
      </c>
    </row>
    <row r="99" spans="1:14" x14ac:dyDescent="0.2">
      <c r="A99" s="28" t="s">
        <v>46</v>
      </c>
      <c r="B99" s="24">
        <v>3421</v>
      </c>
      <c r="C99" s="2" t="str">
        <f>VLOOKUP(B99,Hoja2!B:C,2,FALSE)</f>
        <v>GESTIÓN DE ACTIVIDADES DEPORTIVAS</v>
      </c>
      <c r="D99" s="3" t="str">
        <f t="shared" si="2"/>
        <v>2</v>
      </c>
      <c r="E99" s="3" t="str">
        <f t="shared" si="3"/>
        <v>22</v>
      </c>
      <c r="F99" s="23">
        <v>22199</v>
      </c>
      <c r="G99" s="25" t="s">
        <v>71</v>
      </c>
      <c r="H99" s="26">
        <v>18100</v>
      </c>
      <c r="I99" s="26">
        <v>15000</v>
      </c>
      <c r="J99" s="26">
        <v>33100</v>
      </c>
      <c r="K99" s="26">
        <v>14990.8</v>
      </c>
      <c r="L99" s="26">
        <v>14990.8</v>
      </c>
      <c r="M99" s="26">
        <v>13914.17</v>
      </c>
      <c r="N99" s="26">
        <v>13914.17</v>
      </c>
    </row>
    <row r="100" spans="1:14" x14ac:dyDescent="0.2">
      <c r="A100" s="28" t="s">
        <v>46</v>
      </c>
      <c r="B100" s="24">
        <v>3421</v>
      </c>
      <c r="C100" s="2" t="str">
        <f>VLOOKUP(B100,Hoja2!B:C,2,FALSE)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23">
        <v>22200</v>
      </c>
      <c r="G100" s="25" t="s">
        <v>96</v>
      </c>
      <c r="H100" s="26">
        <v>19000</v>
      </c>
      <c r="I100" s="26">
        <v>22000</v>
      </c>
      <c r="J100" s="26">
        <v>41000</v>
      </c>
      <c r="K100" s="26">
        <v>21505.55</v>
      </c>
      <c r="L100" s="26">
        <v>21505.55</v>
      </c>
      <c r="M100" s="26">
        <v>16017.21</v>
      </c>
      <c r="N100" s="26">
        <v>16017.21</v>
      </c>
    </row>
    <row r="101" spans="1:14" x14ac:dyDescent="0.2">
      <c r="A101" s="28" t="s">
        <v>46</v>
      </c>
      <c r="B101" s="24">
        <v>3421</v>
      </c>
      <c r="C101" s="2" t="str">
        <f>VLOOKUP(B101,Hoja2!B:C,2,FALSE)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23">
        <v>22201</v>
      </c>
      <c r="G101" s="25" t="s">
        <v>97</v>
      </c>
      <c r="H101" s="26">
        <v>6000</v>
      </c>
      <c r="I101" s="26">
        <v>0</v>
      </c>
      <c r="J101" s="26">
        <v>6000</v>
      </c>
      <c r="K101" s="26">
        <v>14000</v>
      </c>
      <c r="L101" s="26">
        <v>14000</v>
      </c>
      <c r="M101" s="26">
        <v>8430.59</v>
      </c>
      <c r="N101" s="26">
        <v>5849.43</v>
      </c>
    </row>
    <row r="102" spans="1:14" x14ac:dyDescent="0.2">
      <c r="A102" s="28" t="s">
        <v>46</v>
      </c>
      <c r="B102" s="24">
        <v>3421</v>
      </c>
      <c r="C102" s="2" t="str">
        <f>VLOOKUP(B102,Hoja2!B:C,2,FALSE)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23">
        <v>223</v>
      </c>
      <c r="G102" s="25" t="s">
        <v>90</v>
      </c>
      <c r="H102" s="26">
        <v>5000</v>
      </c>
      <c r="I102" s="26">
        <v>0</v>
      </c>
      <c r="J102" s="26">
        <v>5000</v>
      </c>
      <c r="K102" s="26">
        <v>0</v>
      </c>
      <c r="L102" s="26">
        <v>0</v>
      </c>
      <c r="M102" s="26">
        <v>0</v>
      </c>
      <c r="N102" s="26">
        <v>0</v>
      </c>
    </row>
    <row r="103" spans="1:14" x14ac:dyDescent="0.2">
      <c r="A103" s="28" t="s">
        <v>46</v>
      </c>
      <c r="B103" s="24">
        <v>3421</v>
      </c>
      <c r="C103" s="2" t="str">
        <f>VLOOKUP(B103,Hoja2!B:C,2,FALSE)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23">
        <v>22700</v>
      </c>
      <c r="G103" s="25" t="s">
        <v>98</v>
      </c>
      <c r="H103" s="26">
        <v>420000</v>
      </c>
      <c r="I103" s="26">
        <v>93369.15</v>
      </c>
      <c r="J103" s="26">
        <v>513369.15</v>
      </c>
      <c r="K103" s="26">
        <v>429392.96</v>
      </c>
      <c r="L103" s="26">
        <v>429392.96</v>
      </c>
      <c r="M103" s="26">
        <v>410277.18</v>
      </c>
      <c r="N103" s="26">
        <v>401527.4</v>
      </c>
    </row>
    <row r="104" spans="1:14" x14ac:dyDescent="0.2">
      <c r="A104" s="28" t="s">
        <v>46</v>
      </c>
      <c r="B104" s="24">
        <v>3421</v>
      </c>
      <c r="C104" s="2" t="str">
        <f>VLOOKUP(B104,Hoja2!B:C,2,FALSE)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23">
        <v>22701</v>
      </c>
      <c r="G104" s="25" t="s">
        <v>85</v>
      </c>
      <c r="H104" s="26">
        <v>1690000</v>
      </c>
      <c r="I104" s="26">
        <v>55000</v>
      </c>
      <c r="J104" s="26">
        <v>1745000</v>
      </c>
      <c r="K104" s="26">
        <v>2007072.47</v>
      </c>
      <c r="L104" s="26">
        <v>2007072.47</v>
      </c>
      <c r="M104" s="26">
        <v>1775535.54</v>
      </c>
      <c r="N104" s="26">
        <v>1724936.6</v>
      </c>
    </row>
    <row r="105" spans="1:14" x14ac:dyDescent="0.2">
      <c r="A105" s="28" t="s">
        <v>46</v>
      </c>
      <c r="B105" s="24">
        <v>3421</v>
      </c>
      <c r="C105" s="2" t="str">
        <f>VLOOKUP(B105,Hoja2!B:C,2,FALSE)</f>
        <v>GESTIÓN DE ACTIVIDADES DEPORTIVAS</v>
      </c>
      <c r="D105" s="3" t="str">
        <f t="shared" si="2"/>
        <v>2</v>
      </c>
      <c r="E105" s="3" t="str">
        <f t="shared" si="3"/>
        <v>22</v>
      </c>
      <c r="F105" s="23">
        <v>22799</v>
      </c>
      <c r="G105" s="25" t="s">
        <v>78</v>
      </c>
      <c r="H105" s="26">
        <v>650000</v>
      </c>
      <c r="I105" s="26">
        <v>750771</v>
      </c>
      <c r="J105" s="26">
        <v>1400771</v>
      </c>
      <c r="K105" s="26">
        <v>782513.38</v>
      </c>
      <c r="L105" s="26">
        <v>782513.38</v>
      </c>
      <c r="M105" s="26">
        <v>731151.76</v>
      </c>
      <c r="N105" s="26">
        <v>727824.26</v>
      </c>
    </row>
    <row r="106" spans="1:14" x14ac:dyDescent="0.2">
      <c r="A106" s="28" t="s">
        <v>46</v>
      </c>
      <c r="B106" s="24">
        <v>3421</v>
      </c>
      <c r="C106" s="2" t="str">
        <f>VLOOKUP(B106,Hoja2!B:C,2,FALSE)</f>
        <v>GESTIÓN DE ACTIVIDADES DEPORTIVAS</v>
      </c>
      <c r="D106" s="3" t="str">
        <f t="shared" si="2"/>
        <v>4</v>
      </c>
      <c r="E106" s="3" t="str">
        <f t="shared" si="3"/>
        <v>48</v>
      </c>
      <c r="F106" s="23">
        <v>48998</v>
      </c>
      <c r="G106" s="25" t="s">
        <v>86</v>
      </c>
      <c r="H106" s="26">
        <v>17000</v>
      </c>
      <c r="I106" s="26">
        <v>0</v>
      </c>
      <c r="J106" s="26">
        <v>17000</v>
      </c>
      <c r="K106" s="26">
        <v>3375</v>
      </c>
      <c r="L106" s="26">
        <v>3375</v>
      </c>
      <c r="M106" s="26">
        <v>3375</v>
      </c>
      <c r="N106" s="26">
        <v>3375</v>
      </c>
    </row>
    <row r="107" spans="1:14" x14ac:dyDescent="0.2">
      <c r="A107" s="28" t="s">
        <v>46</v>
      </c>
      <c r="B107" s="24">
        <v>3421</v>
      </c>
      <c r="C107" s="2" t="str">
        <f>VLOOKUP(B107,Hoja2!B:C,2,FALSE)</f>
        <v>GESTIÓN DE ACTIVIDADES DEPORTIVAS</v>
      </c>
      <c r="D107" s="3" t="str">
        <f t="shared" si="2"/>
        <v>4</v>
      </c>
      <c r="E107" s="3" t="str">
        <f t="shared" si="3"/>
        <v>48</v>
      </c>
      <c r="F107" s="23">
        <v>48999</v>
      </c>
      <c r="G107" s="25" t="s">
        <v>86</v>
      </c>
      <c r="H107" s="26">
        <v>0</v>
      </c>
      <c r="I107" s="26">
        <v>0</v>
      </c>
      <c r="J107" s="26">
        <v>0</v>
      </c>
      <c r="K107" s="26">
        <v>6000</v>
      </c>
      <c r="L107" s="26">
        <v>6000</v>
      </c>
      <c r="M107" s="26">
        <v>6000</v>
      </c>
      <c r="N107" s="26">
        <v>6000</v>
      </c>
    </row>
    <row r="108" spans="1:14" x14ac:dyDescent="0.2">
      <c r="A108" s="28" t="s">
        <v>46</v>
      </c>
      <c r="B108" s="24">
        <v>3422</v>
      </c>
      <c r="C108" s="2" t="str">
        <f>VLOOKUP(B108,Hoja2!B:C,2,FALSE)</f>
        <v>MANTENIMIENTO DE INFRAESTRUCTURAS DEPORTIVAS</v>
      </c>
      <c r="D108" s="3" t="str">
        <f t="shared" si="2"/>
        <v>1</v>
      </c>
      <c r="E108" s="3" t="str">
        <f t="shared" si="3"/>
        <v>12</v>
      </c>
      <c r="F108" s="23">
        <v>12001</v>
      </c>
      <c r="G108" s="25" t="s">
        <v>49</v>
      </c>
      <c r="H108" s="26">
        <v>30700</v>
      </c>
      <c r="I108" s="26">
        <v>0</v>
      </c>
      <c r="J108" s="26">
        <v>30700</v>
      </c>
      <c r="K108" s="26">
        <v>30900</v>
      </c>
      <c r="L108" s="26">
        <v>30900</v>
      </c>
      <c r="M108" s="26">
        <v>24336.68</v>
      </c>
      <c r="N108" s="26">
        <v>24336.68</v>
      </c>
    </row>
    <row r="109" spans="1:14" x14ac:dyDescent="0.2">
      <c r="A109" s="28" t="s">
        <v>46</v>
      </c>
      <c r="B109" s="24">
        <v>3422</v>
      </c>
      <c r="C109" s="2" t="str">
        <f>VLOOKUP(B109,Hoja2!B:C,2,FALSE)</f>
        <v>MANTENIMIENTO DE INFRAESTRUCTURAS DEPORTIVAS</v>
      </c>
      <c r="D109" s="3" t="str">
        <f t="shared" si="2"/>
        <v>1</v>
      </c>
      <c r="E109" s="3" t="str">
        <f t="shared" si="3"/>
        <v>12</v>
      </c>
      <c r="F109" s="23">
        <v>12003</v>
      </c>
      <c r="G109" s="25" t="s">
        <v>50</v>
      </c>
      <c r="H109" s="26">
        <v>10000</v>
      </c>
      <c r="I109" s="26">
        <v>0</v>
      </c>
      <c r="J109" s="26">
        <v>10000</v>
      </c>
      <c r="K109" s="26">
        <v>0</v>
      </c>
      <c r="L109" s="26">
        <v>0</v>
      </c>
      <c r="M109" s="26">
        <v>0</v>
      </c>
      <c r="N109" s="26">
        <v>0</v>
      </c>
    </row>
    <row r="110" spans="1:14" x14ac:dyDescent="0.2">
      <c r="A110" s="28" t="s">
        <v>46</v>
      </c>
      <c r="B110" s="24">
        <v>3422</v>
      </c>
      <c r="C110" s="2" t="str">
        <f>VLOOKUP(B110,Hoja2!B:C,2,FALSE)</f>
        <v>MANTENIMIENTO DE INFRAESTRUCTURAS DEPORTIVAS</v>
      </c>
      <c r="D110" s="3" t="str">
        <f t="shared" si="2"/>
        <v>1</v>
      </c>
      <c r="E110" s="3" t="str">
        <f t="shared" si="3"/>
        <v>12</v>
      </c>
      <c r="F110" s="23">
        <v>12004</v>
      </c>
      <c r="G110" s="25" t="s">
        <v>51</v>
      </c>
      <c r="H110" s="26">
        <v>0</v>
      </c>
      <c r="I110" s="26">
        <v>0</v>
      </c>
      <c r="J110" s="26">
        <v>0</v>
      </c>
      <c r="K110" s="26">
        <v>10000</v>
      </c>
      <c r="L110" s="26">
        <v>10000</v>
      </c>
      <c r="M110" s="26">
        <v>8572.81</v>
      </c>
      <c r="N110" s="26">
        <v>8572.81</v>
      </c>
    </row>
    <row r="111" spans="1:14" x14ac:dyDescent="0.2">
      <c r="A111" s="28" t="s">
        <v>46</v>
      </c>
      <c r="B111" s="24">
        <v>3422</v>
      </c>
      <c r="C111" s="2" t="str">
        <f>VLOOKUP(B111,Hoja2!B:C,2,FALSE)</f>
        <v>MANTENIMIENTO DE INFRAESTRUCTURAS DEPORTIVAS</v>
      </c>
      <c r="D111" s="3" t="str">
        <f t="shared" si="2"/>
        <v>1</v>
      </c>
      <c r="E111" s="3" t="str">
        <f t="shared" si="3"/>
        <v>12</v>
      </c>
      <c r="F111" s="23">
        <v>12006</v>
      </c>
      <c r="G111" s="25" t="s">
        <v>52</v>
      </c>
      <c r="H111" s="26">
        <v>2500</v>
      </c>
      <c r="I111" s="26">
        <v>0</v>
      </c>
      <c r="J111" s="26">
        <v>2500</v>
      </c>
      <c r="K111" s="26">
        <v>3300</v>
      </c>
      <c r="L111" s="26">
        <v>3300</v>
      </c>
      <c r="M111" s="26">
        <v>2477.2600000000002</v>
      </c>
      <c r="N111" s="26">
        <v>2477.2600000000002</v>
      </c>
    </row>
    <row r="112" spans="1:14" x14ac:dyDescent="0.2">
      <c r="A112" s="28" t="s">
        <v>46</v>
      </c>
      <c r="B112" s="24">
        <v>3422</v>
      </c>
      <c r="C112" s="2" t="str">
        <f>VLOOKUP(B112,Hoja2!B:C,2,FALSE)</f>
        <v>MANTENIMIENTO DE INFRAESTRUCTURAS DEPORTIVAS</v>
      </c>
      <c r="D112" s="3" t="str">
        <f t="shared" si="2"/>
        <v>1</v>
      </c>
      <c r="E112" s="3" t="str">
        <f t="shared" si="3"/>
        <v>12</v>
      </c>
      <c r="F112" s="23">
        <v>12100</v>
      </c>
      <c r="G112" s="25" t="s">
        <v>53</v>
      </c>
      <c r="H112" s="26">
        <v>25000</v>
      </c>
      <c r="I112" s="26">
        <v>0</v>
      </c>
      <c r="J112" s="26">
        <v>25000</v>
      </c>
      <c r="K112" s="26">
        <v>24500</v>
      </c>
      <c r="L112" s="26">
        <v>24500</v>
      </c>
      <c r="M112" s="26">
        <v>18698.25</v>
      </c>
      <c r="N112" s="26">
        <v>18698.25</v>
      </c>
    </row>
    <row r="113" spans="1:14" x14ac:dyDescent="0.2">
      <c r="A113" s="28" t="s">
        <v>46</v>
      </c>
      <c r="B113" s="24">
        <v>3422</v>
      </c>
      <c r="C113" s="2" t="str">
        <f>VLOOKUP(B113,Hoja2!B:C,2,FALSE)</f>
        <v>MANTENIMIENTO DE INFRAESTRUCTURAS DEPORTIVAS</v>
      </c>
      <c r="D113" s="3" t="str">
        <f t="shared" si="2"/>
        <v>1</v>
      </c>
      <c r="E113" s="3" t="str">
        <f t="shared" si="3"/>
        <v>12</v>
      </c>
      <c r="F113" s="23">
        <v>12101</v>
      </c>
      <c r="G113" s="25" t="s">
        <v>54</v>
      </c>
      <c r="H113" s="26">
        <v>62100</v>
      </c>
      <c r="I113" s="26">
        <v>0</v>
      </c>
      <c r="J113" s="26">
        <v>62100</v>
      </c>
      <c r="K113" s="26">
        <v>60000</v>
      </c>
      <c r="L113" s="26">
        <v>60000</v>
      </c>
      <c r="M113" s="26">
        <v>47834.7</v>
      </c>
      <c r="N113" s="26">
        <v>47834.7</v>
      </c>
    </row>
    <row r="114" spans="1:14" x14ac:dyDescent="0.2">
      <c r="A114" s="28" t="s">
        <v>46</v>
      </c>
      <c r="B114" s="24">
        <v>3422</v>
      </c>
      <c r="C114" s="2" t="str">
        <f>VLOOKUP(B114,Hoja2!B:C,2,FALSE)</f>
        <v>MANTENIMIENTO DE INFRAESTRUCTURAS DEPORTIVAS</v>
      </c>
      <c r="D114" s="3" t="str">
        <f t="shared" si="2"/>
        <v>1</v>
      </c>
      <c r="E114" s="3" t="str">
        <f t="shared" si="3"/>
        <v>12</v>
      </c>
      <c r="F114" s="23">
        <v>12103</v>
      </c>
      <c r="G114" s="25" t="s">
        <v>55</v>
      </c>
      <c r="H114" s="26">
        <v>2100</v>
      </c>
      <c r="I114" s="26">
        <v>0</v>
      </c>
      <c r="J114" s="26">
        <v>2100</v>
      </c>
      <c r="K114" s="26">
        <v>2600</v>
      </c>
      <c r="L114" s="26">
        <v>2600</v>
      </c>
      <c r="M114" s="26">
        <v>2132.11</v>
      </c>
      <c r="N114" s="26">
        <v>2132.11</v>
      </c>
    </row>
    <row r="115" spans="1:14" x14ac:dyDescent="0.2">
      <c r="A115" s="28" t="s">
        <v>46</v>
      </c>
      <c r="B115" s="24">
        <v>3422</v>
      </c>
      <c r="C115" s="2" t="str">
        <f>VLOOKUP(B115,Hoja2!B:C,2,FALSE)</f>
        <v>MANTENIMIENTO DE INFRAESTRUCTURAS DEPORTIVAS</v>
      </c>
      <c r="D115" s="3" t="str">
        <f t="shared" si="2"/>
        <v>1</v>
      </c>
      <c r="E115" s="3" t="str">
        <f t="shared" si="3"/>
        <v>13</v>
      </c>
      <c r="F115" s="23">
        <v>13000</v>
      </c>
      <c r="G115" s="25" t="s">
        <v>56</v>
      </c>
      <c r="H115" s="26">
        <v>235000</v>
      </c>
      <c r="I115" s="26">
        <v>0</v>
      </c>
      <c r="J115" s="26">
        <v>235000</v>
      </c>
      <c r="K115" s="26">
        <v>168000</v>
      </c>
      <c r="L115" s="26">
        <v>168000</v>
      </c>
      <c r="M115" s="26">
        <v>139603.44</v>
      </c>
      <c r="N115" s="26">
        <v>139603.44</v>
      </c>
    </row>
    <row r="116" spans="1:14" x14ac:dyDescent="0.2">
      <c r="A116" s="28" t="s">
        <v>46</v>
      </c>
      <c r="B116" s="24">
        <v>3422</v>
      </c>
      <c r="C116" s="2" t="str">
        <f>VLOOKUP(B116,Hoja2!B:C,2,FALSE)</f>
        <v>MANTENIMIENTO DE INFRAESTRUCTURAS DEPORTIVAS</v>
      </c>
      <c r="D116" s="3" t="str">
        <f t="shared" si="2"/>
        <v>1</v>
      </c>
      <c r="E116" s="3" t="str">
        <f t="shared" si="3"/>
        <v>13</v>
      </c>
      <c r="F116" s="23">
        <v>13001</v>
      </c>
      <c r="G116" s="25" t="s">
        <v>57</v>
      </c>
      <c r="H116" s="26">
        <v>6500</v>
      </c>
      <c r="I116" s="26">
        <v>0</v>
      </c>
      <c r="J116" s="26">
        <v>6500</v>
      </c>
      <c r="K116" s="26">
        <v>1188.1099999999999</v>
      </c>
      <c r="L116" s="26">
        <v>1188.1099999999999</v>
      </c>
      <c r="M116" s="26">
        <v>1188.1099999999999</v>
      </c>
      <c r="N116" s="26">
        <v>1188.1099999999999</v>
      </c>
    </row>
    <row r="117" spans="1:14" x14ac:dyDescent="0.2">
      <c r="A117" s="28" t="s">
        <v>46</v>
      </c>
      <c r="B117" s="24">
        <v>3422</v>
      </c>
      <c r="C117" s="2" t="str">
        <f>VLOOKUP(B117,Hoja2!B:C,2,FALSE)</f>
        <v>MANTENIMIENTO DE INFRAESTRUCTURAS DEPORTIVAS</v>
      </c>
      <c r="D117" s="3" t="str">
        <f t="shared" si="2"/>
        <v>1</v>
      </c>
      <c r="E117" s="3" t="str">
        <f t="shared" si="3"/>
        <v>13</v>
      </c>
      <c r="F117" s="23">
        <v>13002</v>
      </c>
      <c r="G117" s="25" t="s">
        <v>58</v>
      </c>
      <c r="H117" s="26">
        <v>267000</v>
      </c>
      <c r="I117" s="26">
        <v>0</v>
      </c>
      <c r="J117" s="26">
        <v>267000</v>
      </c>
      <c r="K117" s="26">
        <v>180000</v>
      </c>
      <c r="L117" s="26">
        <v>180000</v>
      </c>
      <c r="M117" s="26">
        <v>164528.68</v>
      </c>
      <c r="N117" s="26">
        <v>164528.68</v>
      </c>
    </row>
    <row r="118" spans="1:14" x14ac:dyDescent="0.2">
      <c r="A118" s="28" t="s">
        <v>46</v>
      </c>
      <c r="B118" s="24">
        <v>3422</v>
      </c>
      <c r="C118" s="2" t="str">
        <f>VLOOKUP(B118,Hoja2!B:C,2,FALSE)</f>
        <v>MANTENIMIENTO DE INFRAESTRUCTURAS DEPORTIVAS</v>
      </c>
      <c r="D118" s="3" t="str">
        <f t="shared" si="2"/>
        <v>1</v>
      </c>
      <c r="E118" s="3" t="str">
        <f t="shared" si="3"/>
        <v>15</v>
      </c>
      <c r="F118" s="23">
        <v>150</v>
      </c>
      <c r="G118" s="25" t="s">
        <v>59</v>
      </c>
      <c r="H118" s="26">
        <v>2000</v>
      </c>
      <c r="I118" s="26">
        <v>0</v>
      </c>
      <c r="J118" s="26">
        <v>2000</v>
      </c>
      <c r="K118" s="26">
        <v>0</v>
      </c>
      <c r="L118" s="26">
        <v>0</v>
      </c>
      <c r="M118" s="26">
        <v>0</v>
      </c>
      <c r="N118" s="26">
        <v>0</v>
      </c>
    </row>
    <row r="119" spans="1:14" x14ac:dyDescent="0.2">
      <c r="A119" s="28" t="s">
        <v>46</v>
      </c>
      <c r="B119" s="24">
        <v>3422</v>
      </c>
      <c r="C119" s="2" t="str">
        <f>VLOOKUP(B119,Hoja2!B:C,2,FALSE)</f>
        <v>MANTENIMIENTO DE INFRAESTRUCTURAS DEPORTIVAS</v>
      </c>
      <c r="D119" s="3" t="str">
        <f t="shared" si="2"/>
        <v>1</v>
      </c>
      <c r="E119" s="3" t="str">
        <f t="shared" si="3"/>
        <v>15</v>
      </c>
      <c r="F119" s="23">
        <v>151</v>
      </c>
      <c r="G119" s="25" t="s">
        <v>60</v>
      </c>
      <c r="H119" s="26">
        <v>2000</v>
      </c>
      <c r="I119" s="26">
        <v>0</v>
      </c>
      <c r="J119" s="26">
        <v>2000</v>
      </c>
      <c r="K119" s="26">
        <v>0</v>
      </c>
      <c r="L119" s="26">
        <v>0</v>
      </c>
      <c r="M119" s="26">
        <v>0</v>
      </c>
      <c r="N119" s="26">
        <v>0</v>
      </c>
    </row>
    <row r="120" spans="1:14" x14ac:dyDescent="0.2">
      <c r="A120" s="28" t="s">
        <v>46</v>
      </c>
      <c r="B120" s="24">
        <v>3422</v>
      </c>
      <c r="C120" s="2" t="str">
        <f>VLOOKUP(B120,Hoja2!B:C,2,FALSE)</f>
        <v>MANTENIMIENTO DE INFRAESTRUCTURAS DEPORTIVAS</v>
      </c>
      <c r="D120" s="3" t="str">
        <f t="shared" si="2"/>
        <v>2</v>
      </c>
      <c r="E120" s="3" t="str">
        <f t="shared" si="3"/>
        <v>20</v>
      </c>
      <c r="F120" s="23">
        <v>203</v>
      </c>
      <c r="G120" s="25" t="s">
        <v>95</v>
      </c>
      <c r="H120" s="26">
        <v>31600</v>
      </c>
      <c r="I120" s="26">
        <v>50000</v>
      </c>
      <c r="J120" s="26">
        <v>81600</v>
      </c>
      <c r="K120" s="26">
        <v>50948.45</v>
      </c>
      <c r="L120" s="26">
        <v>50948.45</v>
      </c>
      <c r="M120" s="26">
        <v>36620.730000000003</v>
      </c>
      <c r="N120" s="26">
        <v>36452.97</v>
      </c>
    </row>
    <row r="121" spans="1:14" x14ac:dyDescent="0.2">
      <c r="A121" s="28" t="s">
        <v>46</v>
      </c>
      <c r="B121" s="24">
        <v>3422</v>
      </c>
      <c r="C121" s="2" t="str">
        <f>VLOOKUP(B121,Hoja2!B:C,2,FALSE)</f>
        <v>MANTENIMIENTO DE INFRAESTRUCTURAS DEPORTIVAS</v>
      </c>
      <c r="D121" s="3" t="str">
        <f t="shared" si="2"/>
        <v>2</v>
      </c>
      <c r="E121" s="3" t="str">
        <f t="shared" si="3"/>
        <v>20</v>
      </c>
      <c r="F121" s="23">
        <v>208</v>
      </c>
      <c r="G121" s="25" t="s">
        <v>66</v>
      </c>
      <c r="H121" s="26">
        <v>7500</v>
      </c>
      <c r="I121" s="26">
        <v>0</v>
      </c>
      <c r="J121" s="26">
        <v>7500</v>
      </c>
      <c r="K121" s="26">
        <v>0</v>
      </c>
      <c r="L121" s="26">
        <v>0</v>
      </c>
      <c r="M121" s="26">
        <v>0</v>
      </c>
      <c r="N121" s="26">
        <v>0</v>
      </c>
    </row>
    <row r="122" spans="1:14" x14ac:dyDescent="0.2">
      <c r="A122" s="28" t="s">
        <v>46</v>
      </c>
      <c r="B122" s="24">
        <v>3422</v>
      </c>
      <c r="C122" s="2" t="str">
        <f>VLOOKUP(B122,Hoja2!B:C,2,FALSE)</f>
        <v>MANTENIMIENTO DE INFRAESTRUCTURAS DEPORTIVAS</v>
      </c>
      <c r="D122" s="3" t="str">
        <f t="shared" si="2"/>
        <v>2</v>
      </c>
      <c r="E122" s="3" t="str">
        <f t="shared" si="3"/>
        <v>21</v>
      </c>
      <c r="F122" s="23">
        <v>212</v>
      </c>
      <c r="G122" s="25" t="s">
        <v>99</v>
      </c>
      <c r="H122" s="26">
        <v>531000</v>
      </c>
      <c r="I122" s="26">
        <v>252000</v>
      </c>
      <c r="J122" s="26">
        <v>783000</v>
      </c>
      <c r="K122" s="26">
        <v>585517.01</v>
      </c>
      <c r="L122" s="26">
        <v>585517.01</v>
      </c>
      <c r="M122" s="26">
        <v>555211.93000000005</v>
      </c>
      <c r="N122" s="26">
        <v>496853.64</v>
      </c>
    </row>
    <row r="123" spans="1:14" x14ac:dyDescent="0.2">
      <c r="A123" s="28" t="s">
        <v>46</v>
      </c>
      <c r="B123" s="24">
        <v>3422</v>
      </c>
      <c r="C123" s="2" t="str">
        <f>VLOOKUP(B123,Hoja2!B:C,2,FALSE)</f>
        <v>MANTENIMIENTO DE INFRAESTRUCTURAS DEPORTIVAS</v>
      </c>
      <c r="D123" s="3" t="str">
        <f t="shared" si="2"/>
        <v>2</v>
      </c>
      <c r="E123" s="3" t="str">
        <f t="shared" si="3"/>
        <v>21</v>
      </c>
      <c r="F123" s="23">
        <v>213</v>
      </c>
      <c r="G123" s="25" t="s">
        <v>87</v>
      </c>
      <c r="H123" s="26">
        <v>85000</v>
      </c>
      <c r="I123" s="26">
        <v>500000</v>
      </c>
      <c r="J123" s="26">
        <v>585000</v>
      </c>
      <c r="K123" s="26">
        <v>134584.09</v>
      </c>
      <c r="L123" s="26">
        <v>134584.09</v>
      </c>
      <c r="M123" s="26">
        <v>128693.65</v>
      </c>
      <c r="N123" s="26">
        <v>110493.59</v>
      </c>
    </row>
    <row r="124" spans="1:14" x14ac:dyDescent="0.2">
      <c r="A124" s="28" t="s">
        <v>46</v>
      </c>
      <c r="B124" s="24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21</v>
      </c>
      <c r="F124" s="23">
        <v>214</v>
      </c>
      <c r="G124" s="25" t="s">
        <v>100</v>
      </c>
      <c r="H124" s="26">
        <v>5400</v>
      </c>
      <c r="I124" s="26">
        <v>0</v>
      </c>
      <c r="J124" s="26">
        <v>5400</v>
      </c>
      <c r="K124" s="26">
        <v>13721.75</v>
      </c>
      <c r="L124" s="26">
        <v>13721.75</v>
      </c>
      <c r="M124" s="26">
        <v>12646.3</v>
      </c>
      <c r="N124" s="26">
        <v>12646.3</v>
      </c>
    </row>
    <row r="125" spans="1:14" x14ac:dyDescent="0.2">
      <c r="A125" s="28" t="s">
        <v>46</v>
      </c>
      <c r="B125" s="24">
        <v>3422</v>
      </c>
      <c r="C125" s="2" t="str">
        <f>VLOOKUP(B125,Hoja2!B:C,2,FALSE)</f>
        <v>MANTENIMIENTO DE INFRAESTRUCTURAS DEPORTIVAS</v>
      </c>
      <c r="D125" s="3" t="str">
        <f t="shared" si="2"/>
        <v>2</v>
      </c>
      <c r="E125" s="3" t="str">
        <f t="shared" si="3"/>
        <v>22</v>
      </c>
      <c r="F125" s="23">
        <v>22100</v>
      </c>
      <c r="G125" s="25" t="s">
        <v>101</v>
      </c>
      <c r="H125" s="26">
        <v>635000</v>
      </c>
      <c r="I125" s="26">
        <v>0</v>
      </c>
      <c r="J125" s="26">
        <v>635000</v>
      </c>
      <c r="K125" s="26">
        <v>635000</v>
      </c>
      <c r="L125" s="26">
        <v>635000</v>
      </c>
      <c r="M125" s="26">
        <v>611728.93000000005</v>
      </c>
      <c r="N125" s="26">
        <v>611728.93000000005</v>
      </c>
    </row>
    <row r="126" spans="1:14" x14ac:dyDescent="0.2">
      <c r="A126" s="28" t="s">
        <v>46</v>
      </c>
      <c r="B126" s="24">
        <v>3422</v>
      </c>
      <c r="C126" s="2" t="str">
        <f>VLOOKUP(B126,Hoja2!B:C,2,FALSE)</f>
        <v>MANTENIMIENTO DE INFRAESTRUCTURAS DEPORTIVAS</v>
      </c>
      <c r="D126" s="3" t="str">
        <f t="shared" si="2"/>
        <v>2</v>
      </c>
      <c r="E126" s="3" t="str">
        <f t="shared" si="3"/>
        <v>22</v>
      </c>
      <c r="F126" s="23">
        <v>22101</v>
      </c>
      <c r="G126" s="25" t="s">
        <v>102</v>
      </c>
      <c r="H126" s="26">
        <v>40600</v>
      </c>
      <c r="I126" s="26">
        <v>35000</v>
      </c>
      <c r="J126" s="26">
        <v>75600</v>
      </c>
      <c r="K126" s="26">
        <v>55069.2</v>
      </c>
      <c r="L126" s="26">
        <v>55069.2</v>
      </c>
      <c r="M126" s="26">
        <v>55069.2</v>
      </c>
      <c r="N126" s="26">
        <v>30570.87</v>
      </c>
    </row>
    <row r="127" spans="1:14" x14ac:dyDescent="0.2">
      <c r="A127" s="28" t="s">
        <v>46</v>
      </c>
      <c r="B127" s="24">
        <v>3422</v>
      </c>
      <c r="C127" s="2" t="str">
        <f>VLOOKUP(B127,Hoja2!B:C,2,FALSE)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23">
        <v>22102</v>
      </c>
      <c r="G127" s="25" t="s">
        <v>103</v>
      </c>
      <c r="H127" s="26">
        <v>735000</v>
      </c>
      <c r="I127" s="26">
        <v>120000</v>
      </c>
      <c r="J127" s="26">
        <v>855000</v>
      </c>
      <c r="K127" s="26">
        <v>905000</v>
      </c>
      <c r="L127" s="26">
        <v>905000</v>
      </c>
      <c r="M127" s="26">
        <v>810089.05</v>
      </c>
      <c r="N127" s="26">
        <v>810089.05</v>
      </c>
    </row>
    <row r="128" spans="1:14" x14ac:dyDescent="0.2">
      <c r="A128" s="28" t="s">
        <v>46</v>
      </c>
      <c r="B128" s="24">
        <v>3422</v>
      </c>
      <c r="C128" s="2" t="str">
        <f>VLOOKUP(B128,Hoja2!B:C,2,FALSE)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23">
        <v>22103</v>
      </c>
      <c r="G128" s="25" t="s">
        <v>104</v>
      </c>
      <c r="H128" s="26">
        <v>43000</v>
      </c>
      <c r="I128" s="26">
        <v>58000</v>
      </c>
      <c r="J128" s="26">
        <v>101000</v>
      </c>
      <c r="K128" s="26">
        <v>65770.77</v>
      </c>
      <c r="L128" s="26">
        <v>65770.77</v>
      </c>
      <c r="M128" s="26">
        <v>38034.269999999997</v>
      </c>
      <c r="N128" s="26">
        <v>37034.69</v>
      </c>
    </row>
    <row r="129" spans="1:14" x14ac:dyDescent="0.2">
      <c r="A129" s="28" t="s">
        <v>46</v>
      </c>
      <c r="B129" s="24">
        <v>3422</v>
      </c>
      <c r="C129" s="2" t="str">
        <f>VLOOKUP(B129,Hoja2!B:C,2,FALSE)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23">
        <v>22110</v>
      </c>
      <c r="G129" s="25" t="s">
        <v>105</v>
      </c>
      <c r="H129" s="26">
        <v>57500</v>
      </c>
      <c r="I129" s="26">
        <v>0</v>
      </c>
      <c r="J129" s="26">
        <v>57500</v>
      </c>
      <c r="K129" s="26">
        <v>29040</v>
      </c>
      <c r="L129" s="26">
        <v>5643.72</v>
      </c>
      <c r="M129" s="26">
        <v>5600.62</v>
      </c>
      <c r="N129" s="26">
        <v>0</v>
      </c>
    </row>
    <row r="130" spans="1:14" x14ac:dyDescent="0.2">
      <c r="A130" s="28" t="s">
        <v>46</v>
      </c>
      <c r="B130" s="24">
        <v>3422</v>
      </c>
      <c r="C130" s="2" t="str">
        <f>VLOOKUP(B130,Hoja2!B:C,2,FALSE)</f>
        <v>MANTENIMIENTO DE INFRAESTRUCTURAS DEPORTIVAS</v>
      </c>
      <c r="D130" s="3" t="str">
        <f t="shared" ref="D130" si="4">LEFT(F130,1)</f>
        <v>2</v>
      </c>
      <c r="E130" s="3" t="str">
        <f t="shared" ref="E130" si="5">LEFT(F130,2)</f>
        <v>22</v>
      </c>
      <c r="F130" s="23">
        <v>22199</v>
      </c>
      <c r="G130" s="25" t="s">
        <v>71</v>
      </c>
      <c r="H130" s="26">
        <v>160000</v>
      </c>
      <c r="I130" s="26">
        <v>125000</v>
      </c>
      <c r="J130" s="26">
        <v>285000</v>
      </c>
      <c r="K130" s="26">
        <v>295219.18</v>
      </c>
      <c r="L130" s="26">
        <v>282936.02</v>
      </c>
      <c r="M130" s="26">
        <v>251668.64</v>
      </c>
      <c r="N130" s="26">
        <v>244563.68</v>
      </c>
    </row>
    <row r="131" spans="1:14" x14ac:dyDescent="0.2">
      <c r="A131" s="28" t="s">
        <v>46</v>
      </c>
      <c r="B131" s="24">
        <v>3422</v>
      </c>
      <c r="C131" s="2" t="str">
        <f>VLOOKUP(B131,Hoja2!B:C,2,FALSE)</f>
        <v>MANTENIMIENTO DE INFRAESTRUCTURAS DEPORTIVAS</v>
      </c>
      <c r="D131" s="3" t="str">
        <f t="shared" ref="D131:D133" si="6">LEFT(F131,1)</f>
        <v>2</v>
      </c>
      <c r="E131" s="3" t="str">
        <f t="shared" ref="E131:E133" si="7">LEFT(F131,2)</f>
        <v>22</v>
      </c>
      <c r="F131" s="23">
        <v>223</v>
      </c>
      <c r="G131" s="25" t="s">
        <v>90</v>
      </c>
      <c r="H131" s="26">
        <v>7000</v>
      </c>
      <c r="I131" s="26">
        <v>0</v>
      </c>
      <c r="J131" s="26">
        <v>7000</v>
      </c>
      <c r="K131" s="26">
        <v>483.49</v>
      </c>
      <c r="L131" s="26">
        <v>483.49</v>
      </c>
      <c r="M131" s="26">
        <v>483.49</v>
      </c>
      <c r="N131" s="26">
        <v>483.49</v>
      </c>
    </row>
    <row r="132" spans="1:14" x14ac:dyDescent="0.2">
      <c r="A132" s="28" t="s">
        <v>46</v>
      </c>
      <c r="B132" s="1">
        <v>3422</v>
      </c>
      <c r="C132" s="2" t="str">
        <f>VLOOKUP(B132,Hoja2!B:C,2,FALSE)</f>
        <v>MANTENIMIENTO DE INFRAESTRUCTURAS DEPORTIVAS</v>
      </c>
      <c r="D132" s="3" t="str">
        <f t="shared" si="6"/>
        <v>2</v>
      </c>
      <c r="E132" s="3" t="str">
        <f t="shared" si="7"/>
        <v>22</v>
      </c>
      <c r="F132" s="1">
        <v>22706</v>
      </c>
      <c r="G132" s="27" t="s">
        <v>77</v>
      </c>
      <c r="H132" s="27">
        <v>12000</v>
      </c>
      <c r="I132" s="27">
        <v>0</v>
      </c>
      <c r="J132" s="27">
        <v>12000</v>
      </c>
      <c r="K132" s="27">
        <v>22564.080000000002</v>
      </c>
      <c r="L132" s="27">
        <v>22564.080000000002</v>
      </c>
      <c r="M132" s="27">
        <v>8007.14</v>
      </c>
      <c r="N132" s="27">
        <v>5954.22</v>
      </c>
    </row>
    <row r="133" spans="1:14" x14ac:dyDescent="0.2">
      <c r="A133" s="28" t="s">
        <v>46</v>
      </c>
      <c r="B133" s="1">
        <v>3422</v>
      </c>
      <c r="C133" s="2" t="str">
        <f>VLOOKUP(B133,Hoja2!B:C,2,FALSE)</f>
        <v>MANTENIMIENTO DE INFRAESTRUCTURAS DEPORTIVAS</v>
      </c>
      <c r="D133" s="3" t="str">
        <f t="shared" si="6"/>
        <v>2</v>
      </c>
      <c r="E133" s="3" t="str">
        <f t="shared" si="7"/>
        <v>22</v>
      </c>
      <c r="F133" s="1">
        <v>22799</v>
      </c>
      <c r="G133" s="27" t="s">
        <v>78</v>
      </c>
      <c r="H133" s="27">
        <v>62800</v>
      </c>
      <c r="I133" s="27">
        <v>80220.820000000007</v>
      </c>
      <c r="J133" s="27">
        <v>143020.82</v>
      </c>
      <c r="K133" s="27">
        <v>64567.25</v>
      </c>
      <c r="L133" s="27">
        <v>64567.25</v>
      </c>
      <c r="M133" s="27">
        <v>60226.48</v>
      </c>
      <c r="N133" s="27">
        <v>47761.21</v>
      </c>
    </row>
    <row r="134" spans="1:14" x14ac:dyDescent="0.2">
      <c r="A134" s="28" t="s">
        <v>46</v>
      </c>
      <c r="B134" s="1">
        <v>3422</v>
      </c>
      <c r="C134" s="2" t="str">
        <f>VLOOKUP(B134,Hoja2!B:C,2,FALSE)</f>
        <v>MANTENIMIENTO DE INFRAESTRUCTURAS DEPORTIVAS</v>
      </c>
      <c r="D134" s="3" t="str">
        <f t="shared" ref="D134:D136" si="8">LEFT(F134,1)</f>
        <v>6</v>
      </c>
      <c r="E134" s="3" t="str">
        <f t="shared" ref="E134:E136" si="9">LEFT(F134,2)</f>
        <v>62</v>
      </c>
      <c r="F134" s="1">
        <v>622</v>
      </c>
      <c r="G134" s="27" t="s">
        <v>106</v>
      </c>
      <c r="H134" s="27">
        <v>245000</v>
      </c>
      <c r="I134" s="27">
        <v>1441.63</v>
      </c>
      <c r="J134" s="27">
        <v>246441.63</v>
      </c>
      <c r="K134" s="27">
        <v>239758.19</v>
      </c>
      <c r="L134" s="27">
        <v>213013.02</v>
      </c>
      <c r="M134" s="27">
        <v>209016.06</v>
      </c>
      <c r="N134" s="27">
        <v>47072.11</v>
      </c>
    </row>
    <row r="135" spans="1:14" x14ac:dyDescent="0.2">
      <c r="A135" s="28" t="s">
        <v>46</v>
      </c>
      <c r="B135" s="1">
        <v>3422</v>
      </c>
      <c r="C135" s="2" t="str">
        <f>VLOOKUP(B135,Hoja2!B:C,2,FALSE)</f>
        <v>MANTENIMIENTO DE INFRAESTRUCTURAS DEPORTIVAS</v>
      </c>
      <c r="D135" s="3" t="str">
        <f t="shared" si="8"/>
        <v>6</v>
      </c>
      <c r="E135" s="3" t="str">
        <f t="shared" si="9"/>
        <v>62</v>
      </c>
      <c r="F135" s="1">
        <v>623</v>
      </c>
      <c r="G135" s="1" t="s">
        <v>107</v>
      </c>
      <c r="H135" s="27">
        <v>0</v>
      </c>
      <c r="I135" s="27">
        <v>317818.78000000003</v>
      </c>
      <c r="J135" s="27">
        <v>317818.78000000003</v>
      </c>
      <c r="K135" s="27">
        <v>318079.56</v>
      </c>
      <c r="L135" s="27">
        <v>318079.56</v>
      </c>
      <c r="M135" s="27">
        <v>315060.93</v>
      </c>
      <c r="N135" s="27">
        <v>315060.93</v>
      </c>
    </row>
    <row r="136" spans="1:14" x14ac:dyDescent="0.2">
      <c r="A136" s="28" t="s">
        <v>46</v>
      </c>
      <c r="B136" s="1">
        <v>3422</v>
      </c>
      <c r="C136" s="2" t="str">
        <f>VLOOKUP(B136,Hoja2!B:C,2,FALSE)</f>
        <v>MANTENIMIENTO DE INFRAESTRUCTURAS DEPORTIVAS</v>
      </c>
      <c r="D136" s="3" t="str">
        <f t="shared" si="8"/>
        <v>6</v>
      </c>
      <c r="E136" s="3" t="str">
        <f t="shared" si="9"/>
        <v>63</v>
      </c>
      <c r="F136" s="1">
        <v>632</v>
      </c>
      <c r="G136" s="27" t="s">
        <v>106</v>
      </c>
      <c r="H136" s="27">
        <v>432400</v>
      </c>
      <c r="I136" s="27">
        <v>336440.03</v>
      </c>
      <c r="J136" s="27">
        <v>768840.03</v>
      </c>
      <c r="K136" s="27">
        <v>789436.98</v>
      </c>
      <c r="L136" s="27">
        <v>784885.7</v>
      </c>
      <c r="M136" s="27">
        <v>768204.13</v>
      </c>
      <c r="N136" s="27">
        <v>743814.04</v>
      </c>
    </row>
    <row r="137" spans="1:14" x14ac:dyDescent="0.2">
      <c r="A137" s="28" t="s">
        <v>46</v>
      </c>
      <c r="B137" s="1">
        <v>3422</v>
      </c>
      <c r="C137" s="2" t="str">
        <f>VLOOKUP(B137,Hoja2!B:C,2,FALSE)</f>
        <v>MANTENIMIENTO DE INFRAESTRUCTURAS DEPORTIVAS</v>
      </c>
      <c r="D137" s="3" t="str">
        <f t="shared" ref="D137:D138" si="10">LEFT(F137,1)</f>
        <v>6</v>
      </c>
      <c r="E137" s="3" t="str">
        <f t="shared" ref="E137:E138" si="11">LEFT(F137,2)</f>
        <v>63</v>
      </c>
      <c r="F137" s="1">
        <v>633</v>
      </c>
      <c r="G137" s="1" t="s">
        <v>107</v>
      </c>
      <c r="H137" s="27">
        <v>0</v>
      </c>
      <c r="I137" s="27">
        <v>327000</v>
      </c>
      <c r="J137" s="27">
        <v>327000</v>
      </c>
      <c r="K137" s="27">
        <v>237335.72</v>
      </c>
      <c r="L137" s="27">
        <v>237335.72</v>
      </c>
      <c r="M137" s="27">
        <v>16901.23</v>
      </c>
      <c r="N137" s="27">
        <v>3076.1</v>
      </c>
    </row>
    <row r="138" spans="1:14" x14ac:dyDescent="0.2">
      <c r="A138" s="28" t="s">
        <v>46</v>
      </c>
      <c r="B138" s="1">
        <v>3422</v>
      </c>
      <c r="C138" s="2" t="str">
        <f>VLOOKUP(B138,Hoja2!B:C,2,FALSE)</f>
        <v>MANTENIMIENTO DE INFRAESTRUCTURAS DEPORTIVAS</v>
      </c>
      <c r="D138" s="3" t="str">
        <f t="shared" si="10"/>
        <v>7</v>
      </c>
      <c r="E138" s="3" t="str">
        <f t="shared" si="11"/>
        <v>78</v>
      </c>
      <c r="F138" s="1">
        <v>781</v>
      </c>
      <c r="G138" s="27" t="s">
        <v>108</v>
      </c>
      <c r="H138" s="27">
        <v>24000</v>
      </c>
      <c r="I138" s="27">
        <v>0</v>
      </c>
      <c r="J138" s="27">
        <v>24000</v>
      </c>
      <c r="K138" s="27">
        <v>24000</v>
      </c>
      <c r="L138" s="27">
        <v>23999.94</v>
      </c>
      <c r="M138" s="27">
        <v>23999.94</v>
      </c>
      <c r="N138" s="27">
        <v>23999.94</v>
      </c>
    </row>
  </sheetData>
  <autoFilter ref="A1:N133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31 DE DICIEMBRE DE 2024 DE LA FUNDACIÓN MUNICIPAL DE DEPORTES (Datos extraídos el 20-01-25 a 10 horas)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C36" sqref="C36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4">
        <v>3401</v>
      </c>
      <c r="C1" s="15" t="s">
        <v>29</v>
      </c>
    </row>
    <row r="2" spans="1:3" ht="15" x14ac:dyDescent="0.25">
      <c r="A2" s="9"/>
      <c r="B2" s="14">
        <v>3412</v>
      </c>
      <c r="C2" s="15" t="s">
        <v>30</v>
      </c>
    </row>
    <row r="3" spans="1:3" ht="15" x14ac:dyDescent="0.25">
      <c r="A3" s="9"/>
      <c r="B3" s="14">
        <v>3413</v>
      </c>
      <c r="C3" s="15" t="s">
        <v>31</v>
      </c>
    </row>
    <row r="4" spans="1:3" ht="15" x14ac:dyDescent="0.25">
      <c r="A4" s="9"/>
      <c r="B4" s="14">
        <v>3421</v>
      </c>
      <c r="C4" s="15" t="s">
        <v>32</v>
      </c>
    </row>
    <row r="5" spans="1:3" ht="15" x14ac:dyDescent="0.25">
      <c r="A5" s="9"/>
      <c r="B5" s="14">
        <v>3422</v>
      </c>
      <c r="C5" s="15" t="s">
        <v>33</v>
      </c>
    </row>
    <row r="6" spans="1:3" ht="15" x14ac:dyDescent="0.25">
      <c r="A6" s="9"/>
      <c r="B6" s="16">
        <v>9333</v>
      </c>
      <c r="C6" s="15" t="s">
        <v>34</v>
      </c>
    </row>
    <row r="7" spans="1:3" ht="15" x14ac:dyDescent="0.25">
      <c r="A7" s="9"/>
      <c r="B7" s="12"/>
      <c r="C7" s="13"/>
    </row>
    <row r="8" spans="1:3" ht="15" x14ac:dyDescent="0.25">
      <c r="A8" s="9"/>
      <c r="B8" s="12"/>
      <c r="C8" s="13"/>
    </row>
    <row r="9" spans="1:3" ht="15" x14ac:dyDescent="0.2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PRIMER 4º TRIMESTRE 24</vt:lpstr>
      <vt:lpstr>Ejecución 31 diciembre 24</vt:lpstr>
      <vt:lpstr>Hoja2</vt:lpstr>
      <vt:lpstr>'TD PRIMER 4º TRIMESTRE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2024-07-01T10:05:57Z</cp:lastPrinted>
  <dcterms:created xsi:type="dcterms:W3CDTF">2016-04-19T12:18:23Z</dcterms:created>
  <dcterms:modified xsi:type="dcterms:W3CDTF">2025-01-20T09:14:43Z</dcterms:modified>
</cp:coreProperties>
</file>