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ón\2018\2 Trimestre\Ayuntamiento\"/>
    </mc:Choice>
  </mc:AlternateContent>
  <bookViews>
    <workbookView xWindow="0" yWindow="30" windowWidth="7490" windowHeight="4140"/>
  </bookViews>
  <sheets>
    <sheet name="TD" sheetId="2" r:id="rId1"/>
    <sheet name="Ejecución 2º trimestre" sheetId="1" r:id="rId2"/>
    <sheet name="Hoja1" sheetId="3" r:id="rId3"/>
  </sheets>
  <definedNames>
    <definedName name="_xlnm._FilterDatabase" localSheetId="1" hidden="1">'Ejecución 2º trimestre'!$A$1:$M$1209</definedName>
    <definedName name="_xlnm.Print_Titles" localSheetId="0">TD!$4:$4</definedName>
  </definedNames>
  <calcPr calcId="162913"/>
  <pivotCaches>
    <pivotCache cacheId="1" r:id="rId4"/>
  </pivotCaches>
</workbook>
</file>

<file path=xl/calcChain.xml><?xml version="1.0" encoding="utf-8"?>
<calcChain xmlns="http://schemas.openxmlformats.org/spreadsheetml/2006/main">
  <c r="D1210" i="1" l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1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1" i="3"/>
  <c r="C1211" i="1" l="1"/>
  <c r="C1213" i="1"/>
  <c r="C1247" i="1"/>
  <c r="C1239" i="1"/>
  <c r="C1231" i="1"/>
  <c r="C1223" i="1"/>
  <c r="C1215" i="1"/>
  <c r="C1244" i="1"/>
  <c r="C1240" i="1"/>
  <c r="C1236" i="1"/>
  <c r="C1232" i="1"/>
  <c r="C1228" i="1"/>
  <c r="C1224" i="1"/>
  <c r="C1220" i="1"/>
  <c r="C1216" i="1"/>
  <c r="C1212" i="1"/>
  <c r="C1246" i="1"/>
  <c r="C1242" i="1"/>
  <c r="C1238" i="1"/>
  <c r="C1234" i="1"/>
  <c r="C1230" i="1"/>
  <c r="C1226" i="1"/>
  <c r="C1222" i="1"/>
  <c r="C1218" i="1"/>
  <c r="C1214" i="1"/>
  <c r="C1210" i="1"/>
  <c r="C1243" i="1"/>
  <c r="C1235" i="1"/>
  <c r="C1227" i="1"/>
  <c r="C1219" i="1"/>
  <c r="C1245" i="1"/>
  <c r="C1241" i="1"/>
  <c r="C1237" i="1"/>
  <c r="C1233" i="1"/>
  <c r="C1229" i="1"/>
  <c r="C1225" i="1"/>
  <c r="C1221" i="1"/>
  <c r="C1217" i="1"/>
  <c r="C4" i="1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  <c r="C80" i="1"/>
  <c r="C82" i="1"/>
  <c r="C84" i="1"/>
  <c r="C86" i="1"/>
  <c r="C88" i="1"/>
  <c r="C90" i="1"/>
  <c r="C92" i="1"/>
  <c r="C94" i="1"/>
  <c r="C96" i="1"/>
  <c r="C98" i="1"/>
  <c r="C100" i="1"/>
  <c r="C102" i="1"/>
  <c r="C104" i="1"/>
  <c r="C106" i="1"/>
  <c r="C108" i="1"/>
  <c r="C110" i="1"/>
  <c r="C112" i="1"/>
  <c r="C114" i="1"/>
  <c r="C116" i="1"/>
  <c r="C118" i="1"/>
  <c r="C120" i="1"/>
  <c r="C122" i="1"/>
  <c r="C124" i="1"/>
  <c r="C126" i="1"/>
  <c r="C128" i="1"/>
  <c r="C130" i="1"/>
  <c r="C132" i="1"/>
  <c r="C134" i="1"/>
  <c r="C136" i="1"/>
  <c r="C138" i="1"/>
  <c r="C140" i="1"/>
  <c r="C142" i="1"/>
  <c r="C144" i="1"/>
  <c r="C146" i="1"/>
  <c r="C148" i="1"/>
  <c r="C150" i="1"/>
  <c r="C152" i="1"/>
  <c r="C154" i="1"/>
  <c r="C156" i="1"/>
  <c r="C158" i="1"/>
  <c r="C160" i="1"/>
  <c r="C162" i="1"/>
  <c r="C164" i="1"/>
  <c r="C166" i="1"/>
  <c r="C168" i="1"/>
  <c r="C170" i="1"/>
  <c r="C172" i="1"/>
  <c r="C174" i="1"/>
  <c r="C176" i="1"/>
  <c r="C178" i="1"/>
  <c r="C180" i="1"/>
  <c r="C182" i="1"/>
  <c r="C184" i="1"/>
  <c r="C186" i="1"/>
  <c r="C188" i="1"/>
  <c r="C190" i="1"/>
  <c r="C192" i="1"/>
  <c r="C194" i="1"/>
  <c r="C196" i="1"/>
  <c r="C198" i="1"/>
  <c r="C200" i="1"/>
  <c r="C202" i="1"/>
  <c r="C204" i="1"/>
  <c r="C206" i="1"/>
  <c r="C208" i="1"/>
  <c r="C210" i="1"/>
  <c r="C212" i="1"/>
  <c r="C214" i="1"/>
  <c r="C216" i="1"/>
  <c r="C218" i="1"/>
  <c r="C220" i="1"/>
  <c r="C222" i="1"/>
  <c r="C224" i="1"/>
  <c r="C226" i="1"/>
  <c r="C228" i="1"/>
  <c r="C230" i="1"/>
  <c r="C232" i="1"/>
  <c r="C234" i="1"/>
  <c r="C236" i="1"/>
  <c r="C238" i="1"/>
  <c r="C240" i="1"/>
  <c r="C242" i="1"/>
  <c r="C244" i="1"/>
  <c r="C246" i="1"/>
  <c r="C248" i="1"/>
  <c r="C250" i="1"/>
  <c r="C252" i="1"/>
  <c r="C254" i="1"/>
  <c r="C256" i="1"/>
  <c r="C258" i="1"/>
  <c r="C260" i="1"/>
  <c r="C262" i="1"/>
  <c r="C264" i="1"/>
  <c r="C266" i="1"/>
  <c r="C268" i="1"/>
  <c r="C270" i="1"/>
  <c r="C272" i="1"/>
  <c r="C274" i="1"/>
  <c r="C276" i="1"/>
  <c r="C278" i="1"/>
  <c r="C280" i="1"/>
  <c r="C282" i="1"/>
  <c r="C284" i="1"/>
  <c r="C286" i="1"/>
  <c r="C288" i="1"/>
  <c r="C290" i="1"/>
  <c r="C292" i="1"/>
  <c r="C294" i="1"/>
  <c r="C296" i="1"/>
  <c r="C298" i="1"/>
  <c r="C300" i="1"/>
  <c r="C302" i="1"/>
  <c r="C304" i="1"/>
  <c r="C306" i="1"/>
  <c r="C308" i="1"/>
  <c r="C310" i="1"/>
  <c r="C312" i="1"/>
  <c r="C314" i="1"/>
  <c r="C316" i="1"/>
  <c r="C318" i="1"/>
  <c r="C320" i="1"/>
  <c r="C322" i="1"/>
  <c r="C324" i="1"/>
  <c r="C326" i="1"/>
  <c r="C328" i="1"/>
  <c r="C330" i="1"/>
  <c r="C332" i="1"/>
  <c r="C334" i="1"/>
  <c r="C336" i="1"/>
  <c r="C338" i="1"/>
  <c r="C340" i="1"/>
  <c r="C342" i="1"/>
  <c r="C344" i="1"/>
  <c r="C346" i="1"/>
  <c r="C348" i="1"/>
  <c r="C350" i="1"/>
  <c r="C352" i="1"/>
  <c r="C354" i="1"/>
  <c r="C356" i="1"/>
  <c r="C358" i="1"/>
  <c r="C360" i="1"/>
  <c r="C362" i="1"/>
  <c r="C364" i="1"/>
  <c r="C366" i="1"/>
  <c r="C368" i="1"/>
  <c r="C370" i="1"/>
  <c r="C372" i="1"/>
  <c r="C374" i="1"/>
  <c r="C376" i="1"/>
  <c r="C378" i="1"/>
  <c r="C380" i="1"/>
  <c r="C382" i="1"/>
  <c r="C384" i="1"/>
  <c r="C386" i="1"/>
  <c r="C388" i="1"/>
  <c r="C390" i="1"/>
  <c r="C392" i="1"/>
  <c r="C394" i="1"/>
  <c r="C396" i="1"/>
  <c r="C398" i="1"/>
  <c r="C400" i="1"/>
  <c r="C402" i="1"/>
  <c r="C404" i="1"/>
  <c r="C406" i="1"/>
  <c r="C408" i="1"/>
  <c r="C410" i="1"/>
  <c r="C412" i="1"/>
  <c r="C414" i="1"/>
  <c r="C416" i="1"/>
  <c r="C418" i="1"/>
  <c r="C420" i="1"/>
  <c r="C422" i="1"/>
  <c r="C424" i="1"/>
  <c r="C426" i="1"/>
  <c r="C428" i="1"/>
  <c r="C430" i="1"/>
  <c r="C432" i="1"/>
  <c r="C434" i="1"/>
  <c r="C436" i="1"/>
  <c r="C438" i="1"/>
  <c r="C440" i="1"/>
  <c r="C442" i="1"/>
  <c r="C444" i="1"/>
  <c r="C446" i="1"/>
  <c r="C448" i="1"/>
  <c r="C450" i="1"/>
  <c r="C452" i="1"/>
  <c r="C454" i="1"/>
  <c r="C456" i="1"/>
  <c r="C458" i="1"/>
  <c r="C460" i="1"/>
  <c r="C462" i="1"/>
  <c r="C464" i="1"/>
  <c r="C466" i="1"/>
  <c r="C468" i="1"/>
  <c r="C470" i="1"/>
  <c r="C472" i="1"/>
  <c r="C474" i="1"/>
  <c r="C476" i="1"/>
  <c r="C478" i="1"/>
  <c r="C480" i="1"/>
  <c r="C482" i="1"/>
  <c r="C484" i="1"/>
  <c r="C486" i="1"/>
  <c r="C488" i="1"/>
  <c r="C490" i="1"/>
  <c r="C492" i="1"/>
  <c r="C494" i="1"/>
  <c r="C496" i="1"/>
  <c r="C498" i="1"/>
  <c r="C500" i="1"/>
  <c r="C502" i="1"/>
  <c r="C504" i="1"/>
  <c r="C506" i="1"/>
  <c r="C508" i="1"/>
  <c r="C510" i="1"/>
  <c r="C512" i="1"/>
  <c r="C3" i="1"/>
  <c r="C5" i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7" i="1"/>
  <c r="C79" i="1"/>
  <c r="C81" i="1"/>
  <c r="C83" i="1"/>
  <c r="C85" i="1"/>
  <c r="C87" i="1"/>
  <c r="C89" i="1"/>
  <c r="C91" i="1"/>
  <c r="C93" i="1"/>
  <c r="C95" i="1"/>
  <c r="C97" i="1"/>
  <c r="C99" i="1"/>
  <c r="C101" i="1"/>
  <c r="C103" i="1"/>
  <c r="C105" i="1"/>
  <c r="C107" i="1"/>
  <c r="C109" i="1"/>
  <c r="C111" i="1"/>
  <c r="C113" i="1"/>
  <c r="C115" i="1"/>
  <c r="C117" i="1"/>
  <c r="C119" i="1"/>
  <c r="C121" i="1"/>
  <c r="C123" i="1"/>
  <c r="C125" i="1"/>
  <c r="C127" i="1"/>
  <c r="C129" i="1"/>
  <c r="C131" i="1"/>
  <c r="C133" i="1"/>
  <c r="C135" i="1"/>
  <c r="C137" i="1"/>
  <c r="C139" i="1"/>
  <c r="C141" i="1"/>
  <c r="C143" i="1"/>
  <c r="C145" i="1"/>
  <c r="C147" i="1"/>
  <c r="C149" i="1"/>
  <c r="C151" i="1"/>
  <c r="C153" i="1"/>
  <c r="C155" i="1"/>
  <c r="C157" i="1"/>
  <c r="C159" i="1"/>
  <c r="C161" i="1"/>
  <c r="C163" i="1"/>
  <c r="C165" i="1"/>
  <c r="C167" i="1"/>
  <c r="C169" i="1"/>
  <c r="C171" i="1"/>
  <c r="C173" i="1"/>
  <c r="C175" i="1"/>
  <c r="C177" i="1"/>
  <c r="C179" i="1"/>
  <c r="C181" i="1"/>
  <c r="C183" i="1"/>
  <c r="C185" i="1"/>
  <c r="C187" i="1"/>
  <c r="C189" i="1"/>
  <c r="C191" i="1"/>
  <c r="C193" i="1"/>
  <c r="C195" i="1"/>
  <c r="C197" i="1"/>
  <c r="C199" i="1"/>
  <c r="C201" i="1"/>
  <c r="C203" i="1"/>
  <c r="C205" i="1"/>
  <c r="C207" i="1"/>
  <c r="C209" i="1"/>
  <c r="C211" i="1"/>
  <c r="C213" i="1"/>
  <c r="C215" i="1"/>
  <c r="C217" i="1"/>
  <c r="C219" i="1"/>
  <c r="C221" i="1"/>
  <c r="C223" i="1"/>
  <c r="C225" i="1"/>
  <c r="C227" i="1"/>
  <c r="C229" i="1"/>
  <c r="C231" i="1"/>
  <c r="C233" i="1"/>
  <c r="C235" i="1"/>
  <c r="C237" i="1"/>
  <c r="C239" i="1"/>
  <c r="C241" i="1"/>
  <c r="C243" i="1"/>
  <c r="C245" i="1"/>
  <c r="C247" i="1"/>
  <c r="C249" i="1"/>
  <c r="C251" i="1"/>
  <c r="C253" i="1"/>
  <c r="C255" i="1"/>
  <c r="C257" i="1"/>
  <c r="C259" i="1"/>
  <c r="C261" i="1"/>
  <c r="C263" i="1"/>
  <c r="C265" i="1"/>
  <c r="C267" i="1"/>
  <c r="C269" i="1"/>
  <c r="C271" i="1"/>
  <c r="C273" i="1"/>
  <c r="C275" i="1"/>
  <c r="C277" i="1"/>
  <c r="C279" i="1"/>
  <c r="C281" i="1"/>
  <c r="C283" i="1"/>
  <c r="C285" i="1"/>
  <c r="C287" i="1"/>
  <c r="C289" i="1"/>
  <c r="C291" i="1"/>
  <c r="C293" i="1"/>
  <c r="C295" i="1"/>
  <c r="C297" i="1"/>
  <c r="C299" i="1"/>
  <c r="C301" i="1"/>
  <c r="C303" i="1"/>
  <c r="C305" i="1"/>
  <c r="C307" i="1"/>
  <c r="C309" i="1"/>
  <c r="C311" i="1"/>
  <c r="C313" i="1"/>
  <c r="C315" i="1"/>
  <c r="C317" i="1"/>
  <c r="C319" i="1"/>
  <c r="C321" i="1"/>
  <c r="C323" i="1"/>
  <c r="C325" i="1"/>
  <c r="C327" i="1"/>
  <c r="C329" i="1"/>
  <c r="C331" i="1"/>
  <c r="C333" i="1"/>
  <c r="C335" i="1"/>
  <c r="C337" i="1"/>
  <c r="C339" i="1"/>
  <c r="C341" i="1"/>
  <c r="C343" i="1"/>
  <c r="C345" i="1"/>
  <c r="C347" i="1"/>
  <c r="C349" i="1"/>
  <c r="C351" i="1"/>
  <c r="C353" i="1"/>
  <c r="C355" i="1"/>
  <c r="C357" i="1"/>
  <c r="C359" i="1"/>
  <c r="C361" i="1"/>
  <c r="C363" i="1"/>
  <c r="C365" i="1"/>
  <c r="C367" i="1"/>
  <c r="C369" i="1"/>
  <c r="C371" i="1"/>
  <c r="C373" i="1"/>
  <c r="C375" i="1"/>
  <c r="C377" i="1"/>
  <c r="C379" i="1"/>
  <c r="C381" i="1"/>
  <c r="C383" i="1"/>
  <c r="C385" i="1"/>
  <c r="C387" i="1"/>
  <c r="C389" i="1"/>
  <c r="C391" i="1"/>
  <c r="C393" i="1"/>
  <c r="C395" i="1"/>
  <c r="C397" i="1"/>
  <c r="C399" i="1"/>
  <c r="C401" i="1"/>
  <c r="C403" i="1"/>
  <c r="C405" i="1"/>
  <c r="C407" i="1"/>
  <c r="C409" i="1"/>
  <c r="C411" i="1"/>
  <c r="C413" i="1"/>
  <c r="C415" i="1"/>
  <c r="C417" i="1"/>
  <c r="C419" i="1"/>
  <c r="C421" i="1"/>
  <c r="C423" i="1"/>
  <c r="C425" i="1"/>
  <c r="C427" i="1"/>
  <c r="C429" i="1"/>
  <c r="C431" i="1"/>
  <c r="C433" i="1"/>
  <c r="C435" i="1"/>
  <c r="C437" i="1"/>
  <c r="C439" i="1"/>
  <c r="C441" i="1"/>
  <c r="C443" i="1"/>
  <c r="C445" i="1"/>
  <c r="C447" i="1"/>
  <c r="C449" i="1"/>
  <c r="C451" i="1"/>
  <c r="C453" i="1"/>
  <c r="C455" i="1"/>
  <c r="C457" i="1"/>
  <c r="C459" i="1"/>
  <c r="C461" i="1"/>
  <c r="C463" i="1"/>
  <c r="C465" i="1"/>
  <c r="C467" i="1"/>
  <c r="C469" i="1"/>
  <c r="C471" i="1"/>
  <c r="C473" i="1"/>
  <c r="C475" i="1"/>
  <c r="C477" i="1"/>
  <c r="C479" i="1"/>
  <c r="C481" i="1"/>
  <c r="C483" i="1"/>
  <c r="C485" i="1"/>
  <c r="C487" i="1"/>
  <c r="C489" i="1"/>
  <c r="C491" i="1"/>
  <c r="C493" i="1"/>
  <c r="C495" i="1"/>
  <c r="C497" i="1"/>
  <c r="C499" i="1"/>
  <c r="C501" i="1"/>
  <c r="C503" i="1"/>
  <c r="C505" i="1"/>
  <c r="C507" i="1"/>
  <c r="C509" i="1"/>
  <c r="C511" i="1"/>
  <c r="C513" i="1"/>
  <c r="C515" i="1"/>
  <c r="C517" i="1"/>
  <c r="C519" i="1"/>
  <c r="C521" i="1"/>
  <c r="C523" i="1"/>
  <c r="C525" i="1"/>
  <c r="C527" i="1"/>
  <c r="C529" i="1"/>
  <c r="C531" i="1"/>
  <c r="C533" i="1"/>
  <c r="C535" i="1"/>
  <c r="C537" i="1"/>
  <c r="C539" i="1"/>
  <c r="C541" i="1"/>
  <c r="C543" i="1"/>
  <c r="C545" i="1"/>
  <c r="C547" i="1"/>
  <c r="C549" i="1"/>
  <c r="C551" i="1"/>
  <c r="C553" i="1"/>
  <c r="C555" i="1"/>
  <c r="C557" i="1"/>
  <c r="C559" i="1"/>
  <c r="C561" i="1"/>
  <c r="C563" i="1"/>
  <c r="C565" i="1"/>
  <c r="C567" i="1"/>
  <c r="C569" i="1"/>
  <c r="C571" i="1"/>
  <c r="C573" i="1"/>
  <c r="C575" i="1"/>
  <c r="C577" i="1"/>
  <c r="C579" i="1"/>
  <c r="C581" i="1"/>
  <c r="C583" i="1"/>
  <c r="C585" i="1"/>
  <c r="C587" i="1"/>
  <c r="C589" i="1"/>
  <c r="C591" i="1"/>
  <c r="C593" i="1"/>
  <c r="C595" i="1"/>
  <c r="C597" i="1"/>
  <c r="C599" i="1"/>
  <c r="C601" i="1"/>
  <c r="C603" i="1"/>
  <c r="C605" i="1"/>
  <c r="C607" i="1"/>
  <c r="C609" i="1"/>
  <c r="C611" i="1"/>
  <c r="C613" i="1"/>
  <c r="C615" i="1"/>
  <c r="C617" i="1"/>
  <c r="C619" i="1"/>
  <c r="C621" i="1"/>
  <c r="C623" i="1"/>
  <c r="C625" i="1"/>
  <c r="C627" i="1"/>
  <c r="C629" i="1"/>
  <c r="C631" i="1"/>
  <c r="C633" i="1"/>
  <c r="C635" i="1"/>
  <c r="C637" i="1"/>
  <c r="C639" i="1"/>
  <c r="C641" i="1"/>
  <c r="C643" i="1"/>
  <c r="C645" i="1"/>
  <c r="C647" i="1"/>
  <c r="C649" i="1"/>
  <c r="C651" i="1"/>
  <c r="C653" i="1"/>
  <c r="C655" i="1"/>
  <c r="C657" i="1"/>
  <c r="C659" i="1"/>
  <c r="C661" i="1"/>
  <c r="C663" i="1"/>
  <c r="C665" i="1"/>
  <c r="C667" i="1"/>
  <c r="C669" i="1"/>
  <c r="C671" i="1"/>
  <c r="C673" i="1"/>
  <c r="C675" i="1"/>
  <c r="C677" i="1"/>
  <c r="C679" i="1"/>
  <c r="C681" i="1"/>
  <c r="C683" i="1"/>
  <c r="C685" i="1"/>
  <c r="C687" i="1"/>
  <c r="C689" i="1"/>
  <c r="C691" i="1"/>
  <c r="C693" i="1"/>
  <c r="C695" i="1"/>
  <c r="C697" i="1"/>
  <c r="C699" i="1"/>
  <c r="C701" i="1"/>
  <c r="C703" i="1"/>
  <c r="C705" i="1"/>
  <c r="C707" i="1"/>
  <c r="C709" i="1"/>
  <c r="C711" i="1"/>
  <c r="C713" i="1"/>
  <c r="C715" i="1"/>
  <c r="C717" i="1"/>
  <c r="C719" i="1"/>
  <c r="C721" i="1"/>
  <c r="C723" i="1"/>
  <c r="C725" i="1"/>
  <c r="C727" i="1"/>
  <c r="C729" i="1"/>
  <c r="C731" i="1"/>
  <c r="C733" i="1"/>
  <c r="C735" i="1"/>
  <c r="C737" i="1"/>
  <c r="C739" i="1"/>
  <c r="C741" i="1"/>
  <c r="C743" i="1"/>
  <c r="C745" i="1"/>
  <c r="C747" i="1"/>
  <c r="C749" i="1"/>
  <c r="C751" i="1"/>
  <c r="C753" i="1"/>
  <c r="C755" i="1"/>
  <c r="C757" i="1"/>
  <c r="C759" i="1"/>
  <c r="C761" i="1"/>
  <c r="C763" i="1"/>
  <c r="C765" i="1"/>
  <c r="C767" i="1"/>
  <c r="C769" i="1"/>
  <c r="C771" i="1"/>
  <c r="C773" i="1"/>
  <c r="C775" i="1"/>
  <c r="C777" i="1"/>
  <c r="C779" i="1"/>
  <c r="C781" i="1"/>
  <c r="C783" i="1"/>
  <c r="C785" i="1"/>
  <c r="C787" i="1"/>
  <c r="C789" i="1"/>
  <c r="C791" i="1"/>
  <c r="C793" i="1"/>
  <c r="C795" i="1"/>
  <c r="C797" i="1"/>
  <c r="C799" i="1"/>
  <c r="C801" i="1"/>
  <c r="C803" i="1"/>
  <c r="C805" i="1"/>
  <c r="C807" i="1"/>
  <c r="C809" i="1"/>
  <c r="C811" i="1"/>
  <c r="C813" i="1"/>
  <c r="C815" i="1"/>
  <c r="C817" i="1"/>
  <c r="C819" i="1"/>
  <c r="C821" i="1"/>
  <c r="C823" i="1"/>
  <c r="C825" i="1"/>
  <c r="C827" i="1"/>
  <c r="C829" i="1"/>
  <c r="C831" i="1"/>
  <c r="C833" i="1"/>
  <c r="C835" i="1"/>
  <c r="C837" i="1"/>
  <c r="C839" i="1"/>
  <c r="C841" i="1"/>
  <c r="C843" i="1"/>
  <c r="C845" i="1"/>
  <c r="C847" i="1"/>
  <c r="C849" i="1"/>
  <c r="C851" i="1"/>
  <c r="C853" i="1"/>
  <c r="C855" i="1"/>
  <c r="C857" i="1"/>
  <c r="C859" i="1"/>
  <c r="C861" i="1"/>
  <c r="C863" i="1"/>
  <c r="C865" i="1"/>
  <c r="C867" i="1"/>
  <c r="C869" i="1"/>
  <c r="C871" i="1"/>
  <c r="C873" i="1"/>
  <c r="C875" i="1"/>
  <c r="C877" i="1"/>
  <c r="C879" i="1"/>
  <c r="C881" i="1"/>
  <c r="C883" i="1"/>
  <c r="C885" i="1"/>
  <c r="C887" i="1"/>
  <c r="C889" i="1"/>
  <c r="C891" i="1"/>
  <c r="C893" i="1"/>
  <c r="C895" i="1"/>
  <c r="C897" i="1"/>
  <c r="C899" i="1"/>
  <c r="C901" i="1"/>
  <c r="C903" i="1"/>
  <c r="C905" i="1"/>
  <c r="C907" i="1"/>
  <c r="C909" i="1"/>
  <c r="C911" i="1"/>
  <c r="C913" i="1"/>
  <c r="C915" i="1"/>
  <c r="C917" i="1"/>
  <c r="C919" i="1"/>
  <c r="C921" i="1"/>
  <c r="C923" i="1"/>
  <c r="C925" i="1"/>
  <c r="C927" i="1"/>
  <c r="C929" i="1"/>
  <c r="C931" i="1"/>
  <c r="C933" i="1"/>
  <c r="C935" i="1"/>
  <c r="C937" i="1"/>
  <c r="C939" i="1"/>
  <c r="C941" i="1"/>
  <c r="C943" i="1"/>
  <c r="C945" i="1"/>
  <c r="C947" i="1"/>
  <c r="C949" i="1"/>
  <c r="C951" i="1"/>
  <c r="C953" i="1"/>
  <c r="C955" i="1"/>
  <c r="C957" i="1"/>
  <c r="C959" i="1"/>
  <c r="C961" i="1"/>
  <c r="C963" i="1"/>
  <c r="C965" i="1"/>
  <c r="C967" i="1"/>
  <c r="C969" i="1"/>
  <c r="C971" i="1"/>
  <c r="C973" i="1"/>
  <c r="C975" i="1"/>
  <c r="C977" i="1"/>
  <c r="C979" i="1"/>
  <c r="C981" i="1"/>
  <c r="C983" i="1"/>
  <c r="C985" i="1"/>
  <c r="C987" i="1"/>
  <c r="C989" i="1"/>
  <c r="C991" i="1"/>
  <c r="C993" i="1"/>
  <c r="C995" i="1"/>
  <c r="C997" i="1"/>
  <c r="C999" i="1"/>
  <c r="C1001" i="1"/>
  <c r="C1003" i="1"/>
  <c r="C1005" i="1"/>
  <c r="C1007" i="1"/>
  <c r="C1009" i="1"/>
  <c r="C1011" i="1"/>
  <c r="C1013" i="1"/>
  <c r="C1015" i="1"/>
  <c r="C1017" i="1"/>
  <c r="C1019" i="1"/>
  <c r="C1021" i="1"/>
  <c r="C1023" i="1"/>
  <c r="C1025" i="1"/>
  <c r="C514" i="1"/>
  <c r="C516" i="1"/>
  <c r="C518" i="1"/>
  <c r="C520" i="1"/>
  <c r="C522" i="1"/>
  <c r="C524" i="1"/>
  <c r="C526" i="1"/>
  <c r="C528" i="1"/>
  <c r="C530" i="1"/>
  <c r="C532" i="1"/>
  <c r="C534" i="1"/>
  <c r="C536" i="1"/>
  <c r="C538" i="1"/>
  <c r="C540" i="1"/>
  <c r="C542" i="1"/>
  <c r="C544" i="1"/>
  <c r="C546" i="1"/>
  <c r="C548" i="1"/>
  <c r="C550" i="1"/>
  <c r="C552" i="1"/>
  <c r="C554" i="1"/>
  <c r="C556" i="1"/>
  <c r="C558" i="1"/>
  <c r="C560" i="1"/>
  <c r="C562" i="1"/>
  <c r="C564" i="1"/>
  <c r="C566" i="1"/>
  <c r="C568" i="1"/>
  <c r="C570" i="1"/>
  <c r="C572" i="1"/>
  <c r="C574" i="1"/>
  <c r="C576" i="1"/>
  <c r="C578" i="1"/>
  <c r="C580" i="1"/>
  <c r="C582" i="1"/>
  <c r="C584" i="1"/>
  <c r="C586" i="1"/>
  <c r="C588" i="1"/>
  <c r="C590" i="1"/>
  <c r="C592" i="1"/>
  <c r="C594" i="1"/>
  <c r="C596" i="1"/>
  <c r="C598" i="1"/>
  <c r="C600" i="1"/>
  <c r="C602" i="1"/>
  <c r="C604" i="1"/>
  <c r="C606" i="1"/>
  <c r="C608" i="1"/>
  <c r="C610" i="1"/>
  <c r="C612" i="1"/>
  <c r="C614" i="1"/>
  <c r="C616" i="1"/>
  <c r="C618" i="1"/>
  <c r="C620" i="1"/>
  <c r="C622" i="1"/>
  <c r="C624" i="1"/>
  <c r="C626" i="1"/>
  <c r="C628" i="1"/>
  <c r="C630" i="1"/>
  <c r="C632" i="1"/>
  <c r="C634" i="1"/>
  <c r="C636" i="1"/>
  <c r="C638" i="1"/>
  <c r="C640" i="1"/>
  <c r="C642" i="1"/>
  <c r="C644" i="1"/>
  <c r="C646" i="1"/>
  <c r="C648" i="1"/>
  <c r="C650" i="1"/>
  <c r="C652" i="1"/>
  <c r="C654" i="1"/>
  <c r="C656" i="1"/>
  <c r="C658" i="1"/>
  <c r="C660" i="1"/>
  <c r="C662" i="1"/>
  <c r="C664" i="1"/>
  <c r="C666" i="1"/>
  <c r="C668" i="1"/>
  <c r="C670" i="1"/>
  <c r="C672" i="1"/>
  <c r="C674" i="1"/>
  <c r="C676" i="1"/>
  <c r="C678" i="1"/>
  <c r="C680" i="1"/>
  <c r="C682" i="1"/>
  <c r="C684" i="1"/>
  <c r="C686" i="1"/>
  <c r="C688" i="1"/>
  <c r="C690" i="1"/>
  <c r="C692" i="1"/>
  <c r="C694" i="1"/>
  <c r="C696" i="1"/>
  <c r="C698" i="1"/>
  <c r="C700" i="1"/>
  <c r="C702" i="1"/>
  <c r="C704" i="1"/>
  <c r="C706" i="1"/>
  <c r="C708" i="1"/>
  <c r="C710" i="1"/>
  <c r="C712" i="1"/>
  <c r="C714" i="1"/>
  <c r="C716" i="1"/>
  <c r="C718" i="1"/>
  <c r="C720" i="1"/>
  <c r="C722" i="1"/>
  <c r="C724" i="1"/>
  <c r="C726" i="1"/>
  <c r="C728" i="1"/>
  <c r="C730" i="1"/>
  <c r="C732" i="1"/>
  <c r="C734" i="1"/>
  <c r="C736" i="1"/>
  <c r="C738" i="1"/>
  <c r="C740" i="1"/>
  <c r="C742" i="1"/>
  <c r="C744" i="1"/>
  <c r="C746" i="1"/>
  <c r="C748" i="1"/>
  <c r="C750" i="1"/>
  <c r="C752" i="1"/>
  <c r="C754" i="1"/>
  <c r="C756" i="1"/>
  <c r="C758" i="1"/>
  <c r="C760" i="1"/>
  <c r="C762" i="1"/>
  <c r="C764" i="1"/>
  <c r="C766" i="1"/>
  <c r="C768" i="1"/>
  <c r="C770" i="1"/>
  <c r="C772" i="1"/>
  <c r="C774" i="1"/>
  <c r="C776" i="1"/>
  <c r="C778" i="1"/>
  <c r="C780" i="1"/>
  <c r="C782" i="1"/>
  <c r="C784" i="1"/>
  <c r="C786" i="1"/>
  <c r="C788" i="1"/>
  <c r="C790" i="1"/>
  <c r="C792" i="1"/>
  <c r="C794" i="1"/>
  <c r="C796" i="1"/>
  <c r="C798" i="1"/>
  <c r="C800" i="1"/>
  <c r="C802" i="1"/>
  <c r="C804" i="1"/>
  <c r="C806" i="1"/>
  <c r="C808" i="1"/>
  <c r="C810" i="1"/>
  <c r="C812" i="1"/>
  <c r="C814" i="1"/>
  <c r="C816" i="1"/>
  <c r="C818" i="1"/>
  <c r="C820" i="1"/>
  <c r="C822" i="1"/>
  <c r="C824" i="1"/>
  <c r="C826" i="1"/>
  <c r="C828" i="1"/>
  <c r="C830" i="1"/>
  <c r="C832" i="1"/>
  <c r="C834" i="1"/>
  <c r="C836" i="1"/>
  <c r="C838" i="1"/>
  <c r="C840" i="1"/>
  <c r="C842" i="1"/>
  <c r="C844" i="1"/>
  <c r="C846" i="1"/>
  <c r="C848" i="1"/>
  <c r="C850" i="1"/>
  <c r="C852" i="1"/>
  <c r="C854" i="1"/>
  <c r="C856" i="1"/>
  <c r="C858" i="1"/>
  <c r="C860" i="1"/>
  <c r="C862" i="1"/>
  <c r="C864" i="1"/>
  <c r="C866" i="1"/>
  <c r="C868" i="1"/>
  <c r="C870" i="1"/>
  <c r="C872" i="1"/>
  <c r="C874" i="1"/>
  <c r="C876" i="1"/>
  <c r="C878" i="1"/>
  <c r="C880" i="1"/>
  <c r="C882" i="1"/>
  <c r="C884" i="1"/>
  <c r="C886" i="1"/>
  <c r="C888" i="1"/>
  <c r="C890" i="1"/>
  <c r="C892" i="1"/>
  <c r="C894" i="1"/>
  <c r="C896" i="1"/>
  <c r="C898" i="1"/>
  <c r="C900" i="1"/>
  <c r="C902" i="1"/>
  <c r="C904" i="1"/>
  <c r="C906" i="1"/>
  <c r="C908" i="1"/>
  <c r="C910" i="1"/>
  <c r="C912" i="1"/>
  <c r="C914" i="1"/>
  <c r="C916" i="1"/>
  <c r="C918" i="1"/>
  <c r="C920" i="1"/>
  <c r="C922" i="1"/>
  <c r="C924" i="1"/>
  <c r="C926" i="1"/>
  <c r="C928" i="1"/>
  <c r="C930" i="1"/>
  <c r="C932" i="1"/>
  <c r="C934" i="1"/>
  <c r="C936" i="1"/>
  <c r="C938" i="1"/>
  <c r="C940" i="1"/>
  <c r="C942" i="1"/>
  <c r="C944" i="1"/>
  <c r="C946" i="1"/>
  <c r="C948" i="1"/>
  <c r="C950" i="1"/>
  <c r="C952" i="1"/>
  <c r="C954" i="1"/>
  <c r="C956" i="1"/>
  <c r="C958" i="1"/>
  <c r="C960" i="1"/>
  <c r="C962" i="1"/>
  <c r="C964" i="1"/>
  <c r="C966" i="1"/>
  <c r="C968" i="1"/>
  <c r="C970" i="1"/>
  <c r="C972" i="1"/>
  <c r="C974" i="1"/>
  <c r="C976" i="1"/>
  <c r="C978" i="1"/>
  <c r="C980" i="1"/>
  <c r="C982" i="1"/>
  <c r="C984" i="1"/>
  <c r="C986" i="1"/>
  <c r="C988" i="1"/>
  <c r="C990" i="1"/>
  <c r="C992" i="1"/>
  <c r="C994" i="1"/>
  <c r="C996" i="1"/>
  <c r="C998" i="1"/>
  <c r="C1000" i="1"/>
  <c r="C1002" i="1"/>
  <c r="C1004" i="1"/>
  <c r="C1006" i="1"/>
  <c r="C1008" i="1"/>
  <c r="C1010" i="1"/>
  <c r="C1012" i="1"/>
  <c r="C1014" i="1"/>
  <c r="C1016" i="1"/>
  <c r="C1018" i="1"/>
  <c r="C1020" i="1"/>
  <c r="C1022" i="1"/>
  <c r="C1024" i="1"/>
  <c r="C1026" i="1"/>
  <c r="C2" i="1"/>
  <c r="C1209" i="1"/>
  <c r="C1207" i="1"/>
  <c r="C1205" i="1"/>
  <c r="C1203" i="1"/>
  <c r="C1201" i="1"/>
  <c r="C1199" i="1"/>
  <c r="C1197" i="1"/>
  <c r="C1195" i="1"/>
  <c r="C1193" i="1"/>
  <c r="C1191" i="1"/>
  <c r="C1189" i="1"/>
  <c r="C1187" i="1"/>
  <c r="C1185" i="1"/>
  <c r="C1183" i="1"/>
  <c r="C1181" i="1"/>
  <c r="C1179" i="1"/>
  <c r="C1177" i="1"/>
  <c r="C1175" i="1"/>
  <c r="C1173" i="1"/>
  <c r="C1171" i="1"/>
  <c r="C1169" i="1"/>
  <c r="C1167" i="1"/>
  <c r="C1165" i="1"/>
  <c r="C1163" i="1"/>
  <c r="C1161" i="1"/>
  <c r="C1159" i="1"/>
  <c r="C1157" i="1"/>
  <c r="C1155" i="1"/>
  <c r="C1153" i="1"/>
  <c r="C1151" i="1"/>
  <c r="C1149" i="1"/>
  <c r="C1147" i="1"/>
  <c r="C1145" i="1"/>
  <c r="C1143" i="1"/>
  <c r="C1141" i="1"/>
  <c r="C1139" i="1"/>
  <c r="C1137" i="1"/>
  <c r="C1135" i="1"/>
  <c r="C1133" i="1"/>
  <c r="C1131" i="1"/>
  <c r="C1129" i="1"/>
  <c r="C1127" i="1"/>
  <c r="C1125" i="1"/>
  <c r="C1123" i="1"/>
  <c r="C1121" i="1"/>
  <c r="C1119" i="1"/>
  <c r="C1117" i="1"/>
  <c r="C1115" i="1"/>
  <c r="C1113" i="1"/>
  <c r="C1111" i="1"/>
  <c r="C1109" i="1"/>
  <c r="C1107" i="1"/>
  <c r="C1105" i="1"/>
  <c r="C1103" i="1"/>
  <c r="C1101" i="1"/>
  <c r="C1099" i="1"/>
  <c r="C1097" i="1"/>
  <c r="C1095" i="1"/>
  <c r="C1093" i="1"/>
  <c r="C1091" i="1"/>
  <c r="C1089" i="1"/>
  <c r="C1087" i="1"/>
  <c r="C1085" i="1"/>
  <c r="C1083" i="1"/>
  <c r="C1081" i="1"/>
  <c r="C1079" i="1"/>
  <c r="C1077" i="1"/>
  <c r="C1075" i="1"/>
  <c r="C1073" i="1"/>
  <c r="C1071" i="1"/>
  <c r="C1069" i="1"/>
  <c r="C1067" i="1"/>
  <c r="C1065" i="1"/>
  <c r="C1063" i="1"/>
  <c r="C1061" i="1"/>
  <c r="C1059" i="1"/>
  <c r="C1057" i="1"/>
  <c r="C1055" i="1"/>
  <c r="C1053" i="1"/>
  <c r="C1051" i="1"/>
  <c r="C1049" i="1"/>
  <c r="C1047" i="1"/>
  <c r="C1045" i="1"/>
  <c r="C1043" i="1"/>
  <c r="C1041" i="1"/>
  <c r="C1039" i="1"/>
  <c r="C1037" i="1"/>
  <c r="C1035" i="1"/>
  <c r="C1033" i="1"/>
  <c r="C1031" i="1"/>
  <c r="C1029" i="1"/>
  <c r="C1027" i="1"/>
  <c r="C1208" i="1"/>
  <c r="C1206" i="1"/>
  <c r="C1204" i="1"/>
  <c r="C1202" i="1"/>
  <c r="C1200" i="1"/>
  <c r="C1198" i="1"/>
  <c r="C1196" i="1"/>
  <c r="C1194" i="1"/>
  <c r="C1192" i="1"/>
  <c r="C1190" i="1"/>
  <c r="C1188" i="1"/>
  <c r="C1186" i="1"/>
  <c r="C1184" i="1"/>
  <c r="C1182" i="1"/>
  <c r="C1180" i="1"/>
  <c r="C1178" i="1"/>
  <c r="C1176" i="1"/>
  <c r="C1174" i="1"/>
  <c r="C1172" i="1"/>
  <c r="C1170" i="1"/>
  <c r="C1168" i="1"/>
  <c r="C1166" i="1"/>
  <c r="C1164" i="1"/>
  <c r="C1162" i="1"/>
  <c r="C1160" i="1"/>
  <c r="C1158" i="1"/>
  <c r="C1156" i="1"/>
  <c r="C1154" i="1"/>
  <c r="C1152" i="1"/>
  <c r="C1150" i="1"/>
  <c r="C1148" i="1"/>
  <c r="C1146" i="1"/>
  <c r="C1144" i="1"/>
  <c r="C1142" i="1"/>
  <c r="C1140" i="1"/>
  <c r="C1138" i="1"/>
  <c r="C1136" i="1"/>
  <c r="C1134" i="1"/>
  <c r="C1132" i="1"/>
  <c r="C1130" i="1"/>
  <c r="C1128" i="1"/>
  <c r="C1126" i="1"/>
  <c r="C1124" i="1"/>
  <c r="C1122" i="1"/>
  <c r="C1120" i="1"/>
  <c r="C1118" i="1"/>
  <c r="C1116" i="1"/>
  <c r="C1114" i="1"/>
  <c r="C1112" i="1"/>
  <c r="C1110" i="1"/>
  <c r="C1108" i="1"/>
  <c r="C1106" i="1"/>
  <c r="C1104" i="1"/>
  <c r="C1102" i="1"/>
  <c r="C1100" i="1"/>
  <c r="C1098" i="1"/>
  <c r="C1096" i="1"/>
  <c r="C1094" i="1"/>
  <c r="C1092" i="1"/>
  <c r="C1090" i="1"/>
  <c r="C1088" i="1"/>
  <c r="C1086" i="1"/>
  <c r="C1084" i="1"/>
  <c r="C1082" i="1"/>
  <c r="C1080" i="1"/>
  <c r="C1078" i="1"/>
  <c r="C1076" i="1"/>
  <c r="C1074" i="1"/>
  <c r="C1072" i="1"/>
  <c r="C1070" i="1"/>
  <c r="C1068" i="1"/>
  <c r="C1066" i="1"/>
  <c r="C1064" i="1"/>
  <c r="C1062" i="1"/>
  <c r="C1060" i="1"/>
  <c r="C1058" i="1"/>
  <c r="C1056" i="1"/>
  <c r="C1054" i="1"/>
  <c r="C1052" i="1"/>
  <c r="C1050" i="1"/>
  <c r="C1048" i="1"/>
  <c r="C1046" i="1"/>
  <c r="C1044" i="1"/>
  <c r="C1042" i="1"/>
  <c r="C1040" i="1"/>
  <c r="C1038" i="1"/>
  <c r="C1036" i="1"/>
  <c r="C1034" i="1"/>
  <c r="C1032" i="1"/>
  <c r="C1030" i="1"/>
  <c r="C102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252" i="1"/>
  <c r="E252" i="1"/>
  <c r="D253" i="1"/>
  <c r="E253" i="1"/>
  <c r="D254" i="1"/>
  <c r="E254" i="1"/>
  <c r="D255" i="1"/>
  <c r="E255" i="1"/>
  <c r="D647" i="1"/>
  <c r="E647" i="1"/>
  <c r="D648" i="1"/>
  <c r="E648" i="1"/>
  <c r="D351" i="1"/>
  <c r="E351" i="1"/>
  <c r="D352" i="1"/>
  <c r="E352" i="1"/>
  <c r="D353" i="1"/>
  <c r="E353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2" i="1"/>
  <c r="E2" i="1"/>
</calcChain>
</file>

<file path=xl/sharedStrings.xml><?xml version="1.0" encoding="utf-8"?>
<sst xmlns="http://schemas.openxmlformats.org/spreadsheetml/2006/main" count="5564" uniqueCount="661">
  <si>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</si>
  <si>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</si>
  <si>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</si>
  <si>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</si>
  <si>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</si>
  <si>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</si>
  <si>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</si>
  <si>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</si>
  <si>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</si>
  <si>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</si>
  <si>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10000</t>
  </si>
  <si>
    <t>Retribuciones básicas.</t>
  </si>
  <si>
    <t>10001</t>
  </si>
  <si>
    <t>Otras remuneraciones.</t>
  </si>
  <si>
    <t>11000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</si>
  <si>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</si>
  <si>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</si>
  <si>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</si>
  <si>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</si>
  <si>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</si>
  <si>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</si>
  <si>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</si>
  <si>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</si>
  <si>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</si>
  <si>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</si>
  <si>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</si>
  <si>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</si>
  <si>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</si>
  <si>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</si>
  <si>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</si>
  <si>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</si>
  <si>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</si>
  <si>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</si>
  <si>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</si>
  <si>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</si>
  <si>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</si>
  <si>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</si>
  <si>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</si>
  <si>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</si>
  <si>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</si>
  <si>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</si>
  <si>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</si>
  <si>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</si>
  <si>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</si>
  <si>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</si>
  <si>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</si>
  <si>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</si>
  <si>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</si>
  <si>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</si>
  <si>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</si>
  <si>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</si>
  <si>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</si>
  <si>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</si>
  <si>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</si>
  <si>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</si>
  <si>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</si>
  <si>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</si>
  <si>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</si>
  <si>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</si>
  <si>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</si>
  <si>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22605</t>
  </si>
  <si>
    <t>Gastos por responsabilidad patrimonial</t>
  </si>
  <si>
    <t>22699</t>
  </si>
  <si>
    <t>Otros gastos diversos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</si>
  <si>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</si>
  <si>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</si>
  <si>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</si>
  <si>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</si>
  <si>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</si>
  <si>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</si>
  <si>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</si>
  <si>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</si>
  <si>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</si>
  <si>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131</t>
  </si>
  <si>
    <t>Laboral temporal.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</si>
  <si>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</si>
  <si>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</si>
  <si>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</si>
  <si>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</si>
  <si>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</si>
  <si>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</si>
  <si>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</si>
  <si>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</si>
  <si>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</si>
  <si>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</si>
  <si>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</si>
  <si>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</si>
  <si>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</si>
  <si>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</si>
  <si>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</si>
  <si>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</si>
  <si>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9205</t>
  </si>
  <si>
    <t>22100</t>
  </si>
  <si>
    <t>Energía eléctrica.</t>
  </si>
  <si>
    <t>9206</t>
  </si>
  <si>
    <t>22706</t>
  </si>
  <si>
    <t>Estudios y trabajos técnicos.</t>
  </si>
  <si>
    <t>623</t>
  </si>
  <si>
    <t>Maquinaria, instalaciones técnicas y utillaje.</t>
  </si>
  <si>
    <t>9207</t>
  </si>
  <si>
    <t>233</t>
  </si>
  <si>
    <t>Otras indemnizaciones.</t>
  </si>
  <si>
    <t>463</t>
  </si>
  <si>
    <t>A Mancomunidades.</t>
  </si>
  <si>
    <t>466</t>
  </si>
  <si>
    <t>A otras Entidades que agrupen municipios.</t>
  </si>
  <si>
    <t>9312</t>
  </si>
  <si>
    <t>641</t>
  </si>
  <si>
    <t>Gastos en aplicaciones informáticas.</t>
  </si>
  <si>
    <t>02</t>
  </si>
  <si>
    <t>1501</t>
  </si>
  <si>
    <t>352</t>
  </si>
  <si>
    <t>Intereses de demora.</t>
  </si>
  <si>
    <t>74905</t>
  </si>
  <si>
    <t>83000</t>
  </si>
  <si>
    <t>83100</t>
  </si>
  <si>
    <t>Obras por cuenta de particulares</t>
  </si>
  <si>
    <t>1511</t>
  </si>
  <si>
    <t>22603</t>
  </si>
  <si>
    <t>1512</t>
  </si>
  <si>
    <t>600</t>
  </si>
  <si>
    <t>Inversiones en terrenos.</t>
  </si>
  <si>
    <t>609</t>
  </si>
  <si>
    <t>Otras invers nuevas en infraest y bienes dest al uso gral</t>
  </si>
  <si>
    <t>610</t>
  </si>
  <si>
    <t>622</t>
  </si>
  <si>
    <t>Edificios y otras construcciones.</t>
  </si>
  <si>
    <t>632</t>
  </si>
  <si>
    <t>633</t>
  </si>
  <si>
    <t>640</t>
  </si>
  <si>
    <t>Gastos en inversiones de carácter inmaterial.</t>
  </si>
  <si>
    <t>789</t>
  </si>
  <si>
    <t>Tran. capital a familias e instituciones sin fines de lucro.</t>
  </si>
  <si>
    <t>1532</t>
  </si>
  <si>
    <t>210</t>
  </si>
  <si>
    <t>Infraestructuras y bienes naturales.</t>
  </si>
  <si>
    <t>619</t>
  </si>
  <si>
    <t>Otras inver de reposic en infraest y bienes dest al uso gral</t>
  </si>
  <si>
    <t>1651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</si>
  <si>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</si>
  <si>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</si>
  <si>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</si>
  <si>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</si>
  <si>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</si>
  <si>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</si>
  <si>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</si>
  <si>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03</t>
  </si>
  <si>
    <t>2314</t>
  </si>
  <si>
    <t>48000</t>
  </si>
  <si>
    <t>Subvenciones a asociaciones y atenciones benéficas</t>
  </si>
  <si>
    <t>3411</t>
  </si>
  <si>
    <t>412</t>
  </si>
  <si>
    <t>Transf. corriente a la F.M. Deportes</t>
  </si>
  <si>
    <t>473</t>
  </si>
  <si>
    <t>Transferencias a Sociedades Anónimas Deportivas</t>
  </si>
  <si>
    <t>712</t>
  </si>
  <si>
    <t>Aportación capital F.M. Deportes</t>
  </si>
  <si>
    <t>4911</t>
  </si>
  <si>
    <t>626</t>
  </si>
  <si>
    <t>Equipos para procesos de información.</t>
  </si>
  <si>
    <t>636</t>
  </si>
  <si>
    <t>9200</t>
  </si>
  <si>
    <t>9204</t>
  </si>
  <si>
    <t>206</t>
  </si>
  <si>
    <t>Arrendamientos de equipos para procesos de información.</t>
  </si>
  <si>
    <t>216</t>
  </si>
  <si>
    <t>22002</t>
  </si>
  <si>
    <t>Material informático no inventariable.</t>
  </si>
  <si>
    <t>22200</t>
  </si>
  <si>
    <t>Servicios de Telecomunicaciones.</t>
  </si>
  <si>
    <t>625</t>
  </si>
  <si>
    <t>Mobiliario.</t>
  </si>
  <si>
    <t>9231</t>
  </si>
  <si>
    <t>22201</t>
  </si>
  <si>
    <t>Postales.</t>
  </si>
  <si>
    <t>9241</t>
  </si>
  <si>
    <t>202</t>
  </si>
  <si>
    <t>Arrendamientos de edificios y otras construcciones.</t>
  </si>
  <si>
    <t>22609</t>
  </si>
  <si>
    <t>Actividades culturales y deportivas</t>
  </si>
  <si>
    <t>22701</t>
  </si>
  <si>
    <t>Seguridad.</t>
  </si>
  <si>
    <t>481</t>
  </si>
  <si>
    <t>Premios, becas, etc.</t>
  </si>
  <si>
    <t>635</t>
  </si>
  <si>
    <t>9333</t>
  </si>
  <si>
    <t>04</t>
  </si>
  <si>
    <t>0111</t>
  </si>
  <si>
    <t>310</t>
  </si>
  <si>
    <t>Intereses.</t>
  </si>
  <si>
    <t>913</t>
  </si>
  <si>
    <t>Amort de prést a l/p de entes de fuera del sector público.</t>
  </si>
  <si>
    <t>2411</t>
  </si>
  <si>
    <t>224</t>
  </si>
  <si>
    <t>Primas de seguros.</t>
  </si>
  <si>
    <t>44903</t>
  </si>
  <si>
    <t>Transferencia a VIVA de la Agencia de Innovación</t>
  </si>
  <si>
    <t>44904</t>
  </si>
  <si>
    <t>Transferencia a AUVASA de la Agencia de Innovación</t>
  </si>
  <si>
    <t>470</t>
  </si>
  <si>
    <t>Subvenciones para fomento del empleo.</t>
  </si>
  <si>
    <t>482</t>
  </si>
  <si>
    <t>Transf. a fundaciones, instituciones y otras entidades</t>
  </si>
  <si>
    <t>624</t>
  </si>
  <si>
    <t>Elementos de transporte.</t>
  </si>
  <si>
    <t>3121</t>
  </si>
  <si>
    <t>22106</t>
  </si>
  <si>
    <t>Productos farmacéuticos y material sanitario.</t>
  </si>
  <si>
    <t>4314</t>
  </si>
  <si>
    <t>467</t>
  </si>
  <si>
    <t>A Consorcios.</t>
  </si>
  <si>
    <t>9202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</si>
  <si>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</si>
  <si>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</si>
  <si>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</si>
  <si>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</si>
  <si>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</si>
  <si>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</si>
  <si>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</si>
  <si>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</si>
  <si>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16204</t>
  </si>
  <si>
    <t>Acción social.</t>
  </si>
  <si>
    <t>16205</t>
  </si>
  <si>
    <t>Seguros.</t>
  </si>
  <si>
    <t>83001</t>
  </si>
  <si>
    <t>Anticipos al personal</t>
  </si>
  <si>
    <t>83101</t>
  </si>
  <si>
    <t>Prestamos al personal</t>
  </si>
  <si>
    <t>9208</t>
  </si>
  <si>
    <t>16200</t>
  </si>
  <si>
    <t>Formación y perfeccionamiento del personal.</t>
  </si>
  <si>
    <t>9209</t>
  </si>
  <si>
    <t>9291</t>
  </si>
  <si>
    <t>500</t>
  </si>
  <si>
    <t>Fondo de Contingencia</t>
  </si>
  <si>
    <t>9311</t>
  </si>
  <si>
    <t>225</t>
  </si>
  <si>
    <t>Tributos.</t>
  </si>
  <si>
    <t>9321</t>
  </si>
  <si>
    <t>215</t>
  </si>
  <si>
    <t>9331</t>
  </si>
  <si>
    <t>83002</t>
  </si>
  <si>
    <t>Daños en bienes asegurados</t>
  </si>
  <si>
    <t>9341</t>
  </si>
  <si>
    <t>06</t>
  </si>
  <si>
    <t>2315</t>
  </si>
  <si>
    <t>22611</t>
  </si>
  <si>
    <t>Plan contra la violencia de género</t>
  </si>
  <si>
    <t>22613</t>
  </si>
  <si>
    <t>Plan Igualdad de Oportunidades</t>
  </si>
  <si>
    <t>22614</t>
  </si>
  <si>
    <t>Plan Infancia</t>
  </si>
  <si>
    <t>639</t>
  </si>
  <si>
    <t>Otras inver de reposición asoc al func operat de los serv</t>
  </si>
  <si>
    <t>3202</t>
  </si>
  <si>
    <t>3231</t>
  </si>
  <si>
    <t>3261</t>
  </si>
  <si>
    <t>3321</t>
  </si>
  <si>
    <t>629</t>
  </si>
  <si>
    <t>Otras inv nuevas asoc al funcionam operativo de los serv</t>
  </si>
  <si>
    <t>9334</t>
  </si>
  <si>
    <t>07</t>
  </si>
  <si>
    <t>1611</t>
  </si>
  <si>
    <t>22101</t>
  </si>
  <si>
    <t>Agua.</t>
  </si>
  <si>
    <t>1621</t>
  </si>
  <si>
    <t>204</t>
  </si>
  <si>
    <t>Arrendamientos de material de transporte.</t>
  </si>
  <si>
    <t>219</t>
  </si>
  <si>
    <t>Otro inmovilizado material.</t>
  </si>
  <si>
    <t>634</t>
  </si>
  <si>
    <t>1623</t>
  </si>
  <si>
    <t>1631</t>
  </si>
  <si>
    <t>1701</t>
  </si>
  <si>
    <t>1711</t>
  </si>
  <si>
    <t>22113</t>
  </si>
  <si>
    <t>Manutención de animales.</t>
  </si>
  <si>
    <t>1721</t>
  </si>
  <si>
    <t>3111</t>
  </si>
  <si>
    <t>4312</t>
  </si>
  <si>
    <t>82091</t>
  </si>
  <si>
    <t>Anticipos a entidades del sector público municipal</t>
  </si>
  <si>
    <t>08</t>
  </si>
  <si>
    <t>1301</t>
  </si>
  <si>
    <t>1321</t>
  </si>
  <si>
    <t>124</t>
  </si>
  <si>
    <t>Retrib. de funcionarios en prácticas.</t>
  </si>
  <si>
    <t>1341</t>
  </si>
  <si>
    <t>479</t>
  </si>
  <si>
    <t>Otras subvenciones a Empresas privadas.</t>
  </si>
  <si>
    <t>1351</t>
  </si>
  <si>
    <t>1361</t>
  </si>
  <si>
    <t>4411</t>
  </si>
  <si>
    <t>44901</t>
  </si>
  <si>
    <t>Aportación corriente a AUVASA</t>
  </si>
  <si>
    <t>9336</t>
  </si>
  <si>
    <t>09</t>
  </si>
  <si>
    <t>3301</t>
  </si>
  <si>
    <t>3341</t>
  </si>
  <si>
    <t>411</t>
  </si>
  <si>
    <t>Transf. corriente a la F.M. Cultura</t>
  </si>
  <si>
    <t>413</t>
  </si>
  <si>
    <t>Transf. corriente a la F.M. SEMINCI</t>
  </si>
  <si>
    <t>711</t>
  </si>
  <si>
    <t>Aportación capital a F.M. Cultura</t>
  </si>
  <si>
    <t>771</t>
  </si>
  <si>
    <t>A empresas privadas.</t>
  </si>
  <si>
    <t>4321</t>
  </si>
  <si>
    <t>44902</t>
  </si>
  <si>
    <t>Aportación corriente a la sociedad mixta de Turismo</t>
  </si>
  <si>
    <t>74902</t>
  </si>
  <si>
    <t>Aportación de capital a la sociedad mixta de Turismo</t>
  </si>
  <si>
    <t>9337</t>
  </si>
  <si>
    <t>10</t>
  </si>
  <si>
    <t>2311</t>
  </si>
  <si>
    <t>143</t>
  </si>
  <si>
    <t>Otro personal.</t>
  </si>
  <si>
    <t>48001</t>
  </si>
  <si>
    <t>Atenc. beneficas ayuda a familias</t>
  </si>
  <si>
    <t>48002</t>
  </si>
  <si>
    <t>2312</t>
  </si>
  <si>
    <t>22612</t>
  </si>
  <si>
    <t>Plan Solidaridad</t>
  </si>
  <si>
    <t>22615</t>
  </si>
  <si>
    <t>Plan Municipal Drogas</t>
  </si>
  <si>
    <t>22616</t>
  </si>
  <si>
    <t>Plan Municipal Inmigración</t>
  </si>
  <si>
    <t>22617</t>
  </si>
  <si>
    <t>Plan de Accesibilidad</t>
  </si>
  <si>
    <t>490</t>
  </si>
  <si>
    <t>Al exterior.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</si>
  <si>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</si>
  <si>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</si>
  <si>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</si>
  <si>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</si>
  <si>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</si>
  <si>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</si>
  <si>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</si>
  <si>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</si>
  <si>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</si>
  <si>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</si>
  <si>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</si>
  <si>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</si>
  <si>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</si>
  <si>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</si>
  <si>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</si>
  <si>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1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</si>
  <si>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</si>
  <si>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</si>
  <si>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</si>
  <si>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</si>
  <si>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</si>
  <si>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</si>
  <si>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</si>
  <si>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</si>
  <si>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</si>
  <si>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</si>
  <si>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</si>
  <si>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</si>
  <si>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</si>
  <si>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</si>
  <si>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</si>
  <si>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</si>
  <si>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</si>
  <si>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</si>
  <si>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</si>
  <si>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</si>
  <si>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9208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</si>
  <si>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</si>
  <si>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</si>
  <si>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</si>
  <si>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</si>
  <si>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</si>
  <si>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</si>
  <si>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</si>
  <si>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</si>
  <si>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</si>
  <si>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1611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</si>
  <si>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</si>
  <si>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</si>
  <si>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</si>
  <si>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</si>
  <si>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</si>
  <si>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</si>
  <si>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</si>
  <si>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</si>
  <si>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</si>
  <si>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</si>
  <si>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</si>
  <si>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</si>
  <si>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</si>
  <si>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</si>
  <si>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</si>
  <si>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</si>
  <si>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</si>
  <si>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</si>
  <si>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</si>
  <si>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</si>
  <si>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</si>
  <si>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</si>
  <si>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</si>
  <si>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</si>
  <si>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Grado Ejecución</t>
  </si>
  <si>
    <t>Denominación</t>
  </si>
  <si>
    <t>9338</t>
  </si>
  <si>
    <t>% ejecutado OR / CT</t>
  </si>
  <si>
    <t>74901</t>
  </si>
  <si>
    <t>Aportación de capital a AUVASA</t>
  </si>
  <si>
    <t>1331</t>
  </si>
  <si>
    <t>Anuncios por cuenta de particulares</t>
  </si>
  <si>
    <t>82190</t>
  </si>
  <si>
    <t>Transf de capital a VIVA</t>
  </si>
  <si>
    <t>44905</t>
  </si>
  <si>
    <t>Transferencia corriente a VIVA</t>
  </si>
  <si>
    <t>Publicación en Diarios Oficiales</t>
  </si>
  <si>
    <t>3232</t>
  </si>
  <si>
    <t>222</t>
  </si>
  <si>
    <t>Comunicaciones.</t>
  </si>
  <si>
    <t>209</t>
  </si>
  <si>
    <t>Cánones.</t>
  </si>
  <si>
    <t>85090</t>
  </si>
  <si>
    <t>Total 3232</t>
  </si>
  <si>
    <t>9121 Órganos de Gobierno</t>
  </si>
  <si>
    <t>9201 Secretaría General</t>
  </si>
  <si>
    <t>9203 Unidad de Régimen Interior</t>
  </si>
  <si>
    <t>9205 Imprenta Municipal</t>
  </si>
  <si>
    <t>9206 Archivo Municipal</t>
  </si>
  <si>
    <t>9207 Gobierno y Relaciones</t>
  </si>
  <si>
    <t>9312 Intervención General</t>
  </si>
  <si>
    <t>1501 Dirección del Área de Urbanismo</t>
  </si>
  <si>
    <t>1511 Planificación y Gestión del Urbanismo</t>
  </si>
  <si>
    <t>1512 Conservación y Ampliación del Patrimonio Municipal del Suelo</t>
  </si>
  <si>
    <t>1532 Pavimentación de vías públicas y otros servicios urbanísticos</t>
  </si>
  <si>
    <t>1651 Alumbrado Público</t>
  </si>
  <si>
    <t>9332 Mantenimiento de Edificios e Instalaciones</t>
  </si>
  <si>
    <t>2314 Centro de programas juveniles</t>
  </si>
  <si>
    <t>3411 Promoción y Fomento del Deportes</t>
  </si>
  <si>
    <t>4911 Sociedad de la Información</t>
  </si>
  <si>
    <t>9200 Dirección del Área de Participación Ciudadana</t>
  </si>
  <si>
    <t>9204 Tecnolog. de Información y Comunicación</t>
  </si>
  <si>
    <t xml:space="preserve">9231 Información, Registro y Gestión del Padrón </t>
  </si>
  <si>
    <t>9241 Participación Ciudadana</t>
  </si>
  <si>
    <t>9333 Patrimonio I.F.S. Area 03</t>
  </si>
  <si>
    <t>0111 Deuda Pública</t>
  </si>
  <si>
    <t>2411 Agencia de Innovación y Desarrollo Económico</t>
  </si>
  <si>
    <t>3121 Prevención y Salud Laboral</t>
  </si>
  <si>
    <t xml:space="preserve">4314 Fomento del Comercio </t>
  </si>
  <si>
    <t>9202 Gestión de Recursos Humanos</t>
  </si>
  <si>
    <t>9208 Innovación y Formación Continua</t>
  </si>
  <si>
    <t>9209 Dirección del Área de Hacienda</t>
  </si>
  <si>
    <t>9291 Imprevistos y contingencias de ejecución</t>
  </si>
  <si>
    <t>9311 Planificación Económico-financiera</t>
  </si>
  <si>
    <t>9321 Gestión Ingresos e Inspección</t>
  </si>
  <si>
    <t>9331 Gestión del Patrimonio</t>
  </si>
  <si>
    <t>9341 Tesorería y Recaudación</t>
  </si>
  <si>
    <t>2315 Politicas de Igualdad e infancia</t>
  </si>
  <si>
    <t>3232 Conservación centros de educación infantil y primaria</t>
  </si>
  <si>
    <t>3202 Dirección del Área de Educación</t>
  </si>
  <si>
    <t>3231 Escuelas Infantiles</t>
  </si>
  <si>
    <t>3261 Servicios Complementarios Educación</t>
  </si>
  <si>
    <t>3321 Bibliotecas Públicas</t>
  </si>
  <si>
    <t>9334 Patrimonio I.F.S. Area 06</t>
  </si>
  <si>
    <t>1611 Control del Ciclo Integral del Agua</t>
  </si>
  <si>
    <t>1621 Servicio de Limpieza</t>
  </si>
  <si>
    <t>1623 Tratamiento de residuos</t>
  </si>
  <si>
    <t>1631 Limpieza viaria</t>
  </si>
  <si>
    <t>1701 Dirección del Área de M. Ambiente</t>
  </si>
  <si>
    <t>1711 Parques y Jardines</t>
  </si>
  <si>
    <t>1721 Protección del Medio Ambiente</t>
  </si>
  <si>
    <t>3111 Protección de la Salubridad Pública</t>
  </si>
  <si>
    <t>4312 Mercados, abastos y lonjas</t>
  </si>
  <si>
    <t>9335 Patrimonio I.F.S. Area 07</t>
  </si>
  <si>
    <t>1301 Dirección del Área de Seguridad</t>
  </si>
  <si>
    <t>1321 Policía Municipal</t>
  </si>
  <si>
    <t>1331 Ordenación del trafico y del estacionamiento</t>
  </si>
  <si>
    <t>1341 Movilidad</t>
  </si>
  <si>
    <t>1351 Protección Civil</t>
  </si>
  <si>
    <t>1361 Prevención y Extinción Incendios</t>
  </si>
  <si>
    <t>4411 Transporte colectivo urbano de viajeros</t>
  </si>
  <si>
    <t>9336 Patrimonio I.F.S. Area 08</t>
  </si>
  <si>
    <t>3301 Dirección del Área de Cultura</t>
  </si>
  <si>
    <t>3341 Coordinación de políticas culturales</t>
  </si>
  <si>
    <t>4321 Turismo</t>
  </si>
  <si>
    <t>9337 Patrimonio I.F.S. Area 09</t>
  </si>
  <si>
    <t>2311 Intervención social</t>
  </si>
  <si>
    <t>2312 Iniciativas sociales</t>
  </si>
  <si>
    <t>2313 Dirección del Área de Servicios Sociales</t>
  </si>
  <si>
    <t>2412 Formación para el Empleo</t>
  </si>
  <si>
    <t>9338 Patrimonio I.F.S. Area 10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</si>
  <si>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</si>
  <si>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</si>
  <si>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</si>
  <si>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</si>
  <si>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</si>
  <si>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</si>
  <si>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</si>
  <si>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</si>
  <si>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</si>
  <si>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</si>
  <si>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</si>
  <si>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</si>
  <si>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</si>
  <si>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</si>
  <si>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</si>
  <si>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</si>
  <si>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</si>
  <si>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</si>
  <si>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Pavimentación de vías públicas y otros servicios urbanísticos</t>
  </si>
  <si>
    <t>Total Pavimentación de vías públicas y otros servicios urbanísticos</t>
  </si>
  <si>
    <t>Alumbrado Público</t>
  </si>
  <si>
    <t>Total Alumbrado Público</t>
  </si>
  <si>
    <t>Mantenimiento de Edificios e Instalaciones</t>
  </si>
  <si>
    <t>Total Mantenimiento de Edificios e Instalaciones</t>
  </si>
  <si>
    <t>Centro de programas juveniles</t>
  </si>
  <si>
    <t>Total Centro de programas juveniles</t>
  </si>
  <si>
    <t>Dirección del Área de Participación Ciudadana</t>
  </si>
  <si>
    <t>Total Dirección del Área de Participación Ciudadana</t>
  </si>
  <si>
    <t>Tecnolog. de Información y Comunicación</t>
  </si>
  <si>
    <t>Total Tecnolog. de Información y Comunicación</t>
  </si>
  <si>
    <t xml:space="preserve">Información, Registro y Gestión del Padrón </t>
  </si>
  <si>
    <t xml:space="preserve">Total Información, Registro y Gestión del Padrón </t>
  </si>
  <si>
    <t>Participación Ciudadana</t>
  </si>
  <si>
    <t>Total Participación Ciudadana</t>
  </si>
  <si>
    <t>Agencia de Innovación y Desarrollo Económico</t>
  </si>
  <si>
    <t>Total Agencia de Innovación y Desarrollo Económico</t>
  </si>
  <si>
    <t>Prevención y Salud Laboral</t>
  </si>
  <si>
    <t>Total Prevención y Salud Laboral</t>
  </si>
  <si>
    <t>Gestión de Recursos Humanos</t>
  </si>
  <si>
    <t>Total Gestión de Recursos Humanos</t>
  </si>
  <si>
    <t>Innovación y Formación Continua</t>
  </si>
  <si>
    <t>Total Innovación y Formación Continua</t>
  </si>
  <si>
    <t>Dirección del Área de Hacienda</t>
  </si>
  <si>
    <t>Total Dirección del Área de Hacienda</t>
  </si>
  <si>
    <t>Planificación Económico-financiera</t>
  </si>
  <si>
    <t>Total Planificación Económico-financiera</t>
  </si>
  <si>
    <t>Gestión Ingresos e Inspección</t>
  </si>
  <si>
    <t>Total Gestión Ingresos e Inspección</t>
  </si>
  <si>
    <t>Gestión del Patrimonio</t>
  </si>
  <si>
    <t>Total Gestión del Patrimonio</t>
  </si>
  <si>
    <t>Tesorería y Recaudación</t>
  </si>
  <si>
    <t>Total Tesorería y Recaudación</t>
  </si>
  <si>
    <t>Politicas de Igualdad e infancia</t>
  </si>
  <si>
    <t>Total Politicas de Igualdad e infancia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</si>
  <si>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</si>
  <si>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</si>
  <si>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</si>
  <si>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</si>
  <si>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</si>
  <si>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</si>
  <si>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Conservación centros de educación infantil y primaria</t>
  </si>
  <si>
    <t>Total Conservación centros de educación infantil y primaria</t>
  </si>
  <si>
    <t>Control del Ciclo Integral del Agua</t>
  </si>
  <si>
    <t>Total Control del Ciclo Integral del Agua</t>
  </si>
  <si>
    <t>Servicio de Limpieza</t>
  </si>
  <si>
    <t>Total Servicio de Limpieza</t>
  </si>
  <si>
    <t>Limpieza viaria</t>
  </si>
  <si>
    <t>Total Limpieza viaria</t>
  </si>
  <si>
    <t>Dirección del Área de M. Ambiente</t>
  </si>
  <si>
    <t>Total Dirección del Área de M. Ambiente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</si>
  <si>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</si>
  <si>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</si>
  <si>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</si>
  <si>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</si>
  <si>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</si>
  <si>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</si>
  <si>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Mercados, abastos y lonjas</t>
  </si>
  <si>
    <t>Total Mercados, abastos y lonjas</t>
  </si>
  <si>
    <t>Dirección del Área de Seguridad</t>
  </si>
  <si>
    <t>Total Dirección del Área de Seguridad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</si>
  <si>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</si>
  <si>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</si>
  <si>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</si>
  <si>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</si>
  <si>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</si>
  <si>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</si>
  <si>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Prevención y Extinción Incendios</t>
  </si>
  <si>
    <t>Total Prevención y Extinción Incendios</t>
  </si>
  <si>
    <t>Dirección del Área de Cultura</t>
  </si>
  <si>
    <t>Total Dirección del Área de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</si>
  <si>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</si>
  <si>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</si>
  <si>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</si>
  <si>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</si>
  <si>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</si>
  <si>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</si>
  <si>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del Área de Servicios Sociales</t>
  </si>
  <si>
    <t>Total Dirección del Área de Servicios Sociales</t>
  </si>
  <si>
    <t>Formación para el Empleo</t>
  </si>
  <si>
    <t>Total Formación para el Empleo</t>
  </si>
  <si>
    <t>2</t>
  </si>
  <si>
    <t>4</t>
  </si>
  <si>
    <t>8</t>
  </si>
  <si>
    <t>6</t>
  </si>
  <si>
    <t>3</t>
  </si>
  <si>
    <t>7</t>
  </si>
  <si>
    <t>Conservación y Ampliación del Patrimonio Municipal del Suelo</t>
  </si>
  <si>
    <t>Total Conservación y Ampliación del Patrimonio Municipal del Suelo</t>
  </si>
  <si>
    <t>Total 1512</t>
  </si>
  <si>
    <t>Promoción y Fomento del Deportes</t>
  </si>
  <si>
    <t>Total Promoción y Fomento del Deportes</t>
  </si>
  <si>
    <t>Total 3411</t>
  </si>
  <si>
    <t>Sociedad de la Información</t>
  </si>
  <si>
    <t>Total Sociedad de la Información</t>
  </si>
  <si>
    <t>Total 4911</t>
  </si>
  <si>
    <t>Patrimonio I.F.S. Area 03</t>
  </si>
  <si>
    <t>Total Patrimonio I.F.S. Area 03</t>
  </si>
  <si>
    <t>Total 9333</t>
  </si>
  <si>
    <t>Deuda Pública</t>
  </si>
  <si>
    <t>9</t>
  </si>
  <si>
    <t>Total Deuda Pública</t>
  </si>
  <si>
    <t>Total 0111</t>
  </si>
  <si>
    <t xml:space="preserve">Fomento del Comercio </t>
  </si>
  <si>
    <t xml:space="preserve">Total Fomento del Comercio </t>
  </si>
  <si>
    <t>Total 4314</t>
  </si>
  <si>
    <t>Imprevistos y contingencias de ejecución</t>
  </si>
  <si>
    <t>5</t>
  </si>
  <si>
    <t>Total Imprevistos y contingencias de ejecución</t>
  </si>
  <si>
    <t>Total 9291</t>
  </si>
  <si>
    <t>Servicios Complementarios Educación</t>
  </si>
  <si>
    <t>Total Servicios Complementarios Educación</t>
  </si>
  <si>
    <t>Total 3261</t>
  </si>
  <si>
    <t>Patrimonio I.F.S. Area 06</t>
  </si>
  <si>
    <t>Total Patrimonio I.F.S. Area 06</t>
  </si>
  <si>
    <t>Total 9334</t>
  </si>
  <si>
    <t>Tratamiento de residuos</t>
  </si>
  <si>
    <t>Total Tratamiento de residuos</t>
  </si>
  <si>
    <t>Total 1623</t>
  </si>
  <si>
    <t>Ordenación del trafico y del estacionamiento</t>
  </si>
  <si>
    <t>Total Ordenación del trafico y del estacionamiento</t>
  </si>
  <si>
    <t>Total 1331</t>
  </si>
  <si>
    <t>Transporte colectivo urbano de viajeros</t>
  </si>
  <si>
    <t>Total Transporte colectivo urbano de viajeros</t>
  </si>
  <si>
    <t>Total 4411</t>
  </si>
  <si>
    <t>Patrimonio I.F.S. Area 08</t>
  </si>
  <si>
    <t>Total Patrimonio I.F.S. Area 08</t>
  </si>
  <si>
    <t>Total 9336</t>
  </si>
  <si>
    <t>Turismo</t>
  </si>
  <si>
    <t>Total Turismo</t>
  </si>
  <si>
    <t>Total 4321</t>
  </si>
  <si>
    <t>Patrimonio I.F.S. Area 09</t>
  </si>
  <si>
    <t>Total Patrimonio I.F.S. Area 09</t>
  </si>
  <si>
    <t>Total 9337</t>
  </si>
  <si>
    <t>Patrimonio I.F.S. Area 10</t>
  </si>
  <si>
    <t>Total Patrimonio I.F.S. Area 10</t>
  </si>
  <si>
    <t>Total 9338</t>
  </si>
  <si>
    <t>231</t>
  </si>
  <si>
    <t>Locomoción.</t>
  </si>
  <si>
    <t>Retribuciones básicas</t>
  </si>
  <si>
    <t>Aportación préstamo participativo a SVAV</t>
  </si>
  <si>
    <t>83090</t>
  </si>
  <si>
    <t>Anticipos al Plan Parcial Industrial Jalón</t>
  </si>
  <si>
    <t>723</t>
  </si>
  <si>
    <t>A soci merc estat, entid públ empr y otros organ públicos</t>
  </si>
  <si>
    <t>22607</t>
  </si>
  <si>
    <t>Oposiciones y pruebas selectivas</t>
  </si>
  <si>
    <t>Resto de adq de acciones dentro del sector público.</t>
  </si>
  <si>
    <t>713</t>
  </si>
  <si>
    <t>Aportación capital a SEMINCI</t>
  </si>
  <si>
    <t>689</t>
  </si>
  <si>
    <t>Otros gastos en inversiones de bienes patrimoniales.</t>
  </si>
  <si>
    <t>Atenc. benefica ayudas comedor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</si>
</sst>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indexed="8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6" fillId="0" borderId="0"/>
    <xf numFmtId="0" fontId="11" fillId="2" borderId="0" applyNumberFormat="0" applyBorder="0" applyAlignment="0" applyProtection="0"/>
    <xf numFmtId="0" fontId="2" fillId="0" borderId="0"/>
    <xf numFmtId="0" fontId="10" fillId="0" borderId="1" applyNumberFormat="0" applyFill="0" applyAlignment="0" applyProtection="0"/>
    <xf numFmtId="0" fontId="1" fillId="0" borderId="0"/>
  </cellStyleXfs>
  <cellXfs count="27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NumberFormat="1" applyFont="1" applyFill="1" applyBorder="1" applyAlignment="1" applyProtection="1"/>
    <xf numFmtId="0" fontId="7" fillId="0" borderId="0" xfId="1" applyNumberFormat="1" applyFont="1" applyFill="1" applyBorder="1" applyAlignment="1">
      <alignment wrapText="1"/>
    </xf>
    <xf numFmtId="0" fontId="7" fillId="0" borderId="0" xfId="1" applyNumberFormat="1" applyFont="1" applyFill="1" applyBorder="1" applyAlignment="1">
      <alignment vertical="center" wrapText="1"/>
    </xf>
    <xf numFmtId="0" fontId="7" fillId="0" borderId="0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/>
    <xf numFmtId="0" fontId="7" fillId="0" borderId="0" xfId="1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 applyProtection="1"/>
    <xf numFmtId="0" fontId="9" fillId="0" borderId="0" xfId="0" pivotButton="1" applyNumberFormat="1" applyFont="1" applyFill="1" applyBorder="1" applyAlignment="1" applyProtection="1"/>
    <xf numFmtId="4" fontId="9" fillId="0" borderId="0" xfId="0" applyNumberFormat="1" applyFont="1" applyFill="1" applyBorder="1" applyAlignment="1" applyProtection="1"/>
    <xf numFmtId="1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wrapText="1"/>
    </xf>
    <xf numFmtId="1" fontId="5" fillId="0" borderId="0" xfId="3" applyNumberFormat="1" applyFont="1"/>
    <xf numFmtId="49" fontId="5" fillId="0" borderId="0" xfId="3" applyNumberFormat="1" applyFont="1"/>
    <xf numFmtId="4" fontId="5" fillId="0" borderId="0" xfId="3" applyNumberFormat="1" applyFont="1"/>
    <xf numFmtId="1" fontId="5" fillId="0" borderId="0" xfId="5" applyNumberFormat="1" applyFont="1"/>
    <xf numFmtId="49" fontId="5" fillId="0" borderId="0" xfId="5" applyNumberFormat="1" applyFont="1"/>
    <xf numFmtId="4" fontId="5" fillId="0" borderId="0" xfId="5" applyNumberFormat="1" applyFont="1"/>
  </cellXfs>
  <cellStyles count="6">
    <cellStyle name="Buena" xfId="2"/>
    <cellStyle name="Normal" xfId="0" builtinId="0"/>
    <cellStyle name="Normal 2" xfId="1"/>
    <cellStyle name="Normal_Ejecución 1º trimestre_1" xfId="3"/>
    <cellStyle name="Normal_Ejecución 2º trimestre" xfId="5"/>
    <cellStyle name="Título 1" xfId="4"/>
  </cellStyles>
  <dxfs count="6"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291.405432754633" createdVersion="6" refreshedVersion="6" minRefreshableVersion="3" recordCount="1246">
  <cacheSource type="worksheet">
    <worksheetSource ref="A1:M1247" sheet="Ejecución 2º trimestre"/>
  </cacheSource>
  <cacheFields count="14">
    <cacheField name="Org." numFmtId="1">
      <sharedItems count="9">
        <s v="01"/>
        <s v="02"/>
        <s v="03"/>
        <s v="04"/>
        <s v="06"/>
        <s v="07"/>
        <s v="08"/>
        <s v="09"/>
        <s v="10"/>
      </sharedItems>
    </cacheField>
    <cacheField name="Prog." numFmtId="1">
      <sharedItems count="66">
        <s v="9121"/>
        <s v="9201"/>
        <s v="9203"/>
        <s v="9205"/>
        <s v="9206"/>
        <s v="9207"/>
        <s v="9312"/>
        <s v="1501"/>
        <s v="1511"/>
        <s v="1512"/>
        <s v="1532"/>
        <s v="1651"/>
        <s v="9332"/>
        <s v="2314"/>
        <s v="3411"/>
        <s v="4911"/>
        <s v="9200"/>
        <s v="9202"/>
        <s v="9204"/>
        <s v="9231"/>
        <s v="9241"/>
        <s v="9333"/>
        <s v="0111"/>
        <s v="2411"/>
        <s v="3121"/>
        <s v="4314"/>
        <s v="9208"/>
        <s v="9209"/>
        <s v="9291"/>
        <s v="9311"/>
        <s v="9321"/>
        <s v="9331"/>
        <s v="9341"/>
        <s v="2315"/>
        <s v="3202"/>
        <s v="3231"/>
        <s v="3232"/>
        <s v="3261"/>
        <s v="3321"/>
        <s v="9334"/>
        <s v="1611"/>
        <s v="1621"/>
        <s v="1623"/>
        <s v="1631"/>
        <s v="1701"/>
        <s v="1711"/>
        <s v="1721"/>
        <s v="3111"/>
        <s v="4312"/>
        <s v="1301"/>
        <s v="1321"/>
        <s v="1331"/>
        <s v="1341"/>
        <s v="1351"/>
        <s v="1361"/>
        <s v="4411"/>
        <s v="9336"/>
        <s v="3301"/>
        <s v="3341"/>
        <s v="4321"/>
        <s v="9337"/>
        <s v="2311"/>
        <s v="2312"/>
        <s v="2313"/>
        <s v="2412"/>
        <s v="9338"/>
      </sharedItems>
    </cacheField>
    <cacheField name="Denominación" numFmtId="0">
      <sharedItems count="66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Conservación y Ampliación del Patrimonio Municipal del Suelo"/>
        <s v="Pavimentación de vías públicas y otros servicios urbanísticos"/>
        <s v="Alumbrado Público"/>
        <s v="Mantenimiento de Edificios e Instalaciones"/>
        <s v="Centro de programas juveniles"/>
        <s v="Promoción y Fomento del Deportes"/>
        <s v="Sociedad de la Información"/>
        <s v="Dirección del Área de Participación Ciudadana"/>
        <s v="Gestión de Recursos Humanos"/>
        <s v="Tecnolog. de Información y Comunicación"/>
        <s v="Información, Registro y Gestión del Padrón "/>
        <s v="Participación Ciudadana"/>
        <s v="Patrimonio I.F.S. Area 03"/>
        <s v="Deuda Pública"/>
        <s v="Agencia de Innovación y Desarrollo Económico"/>
        <s v="Prevención y Salud Laboral"/>
        <s v="Fomento del Comercio "/>
        <s v="Innovación y Formación Continua"/>
        <s v="Dirección del Área de Hacienda"/>
        <s v="Imprevistos y contingencias de ejecución"/>
        <s v="Planificación Económico-financiera"/>
        <s v="Gestión Ingresos e Inspección"/>
        <s v="Gestión del Patrimonio"/>
        <s v="Tesorería y Recaudación"/>
        <s v="Politicas de Igualdad e infancia"/>
        <s v="Dirección del Área de Educación"/>
        <s v="Escuelas Infantiles"/>
        <s v="Conservación centros de educación infantil y primaria"/>
        <s v="Servicios Complementarios Educación"/>
        <s v="Bibliotecas Públicas"/>
        <s v="Patrimonio I.F.S. Area 06"/>
        <s v="Control del Ciclo Integral del Agua"/>
        <s v="Servicio de Limpieza"/>
        <s v="Tratamiento de residuos"/>
        <s v="Limpieza viaria"/>
        <s v="Dirección del Área de M. Ambiente"/>
        <s v="Parques y Jardines"/>
        <s v="Protección del Medio Ambiente"/>
        <s v="Protección de la Salubridad Pública"/>
        <s v="Mercados, abastos y lonjas"/>
        <s v="Dirección del Área de Seguridad"/>
        <s v="Policía Municipal"/>
        <s v="Ordenación del trafico y del estacionamiento"/>
        <s v="Movilidad"/>
        <s v="Protección Civil"/>
        <s v="Prevención y Extinción Incendios"/>
        <s v="Transporte colectivo urbano de viajeros"/>
        <s v="Patrimonio I.F.S. Area 08"/>
        <s v="Dirección del Área de Cultura"/>
        <s v="Coordinación de políticas culturales"/>
        <s v="Turismo"/>
        <s v="Patrimonio I.F.S. Area 09"/>
        <s v="Intervención social"/>
        <s v="Iniciativas sociales"/>
        <s v="Dirección del Área de Servicios Sociales"/>
        <s v="Formación para el Empleo"/>
        <s v="Patrimonio I.F.S. Area 10"/>
      </sharedItems>
    </cacheField>
    <cacheField name="Cap" numFmtId="0">
      <sharedItems count="9">
        <s v="1"/>
        <s v="2"/>
        <s v="4"/>
        <s v="8"/>
        <s v="6"/>
        <s v="3"/>
        <s v="7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0989784"/>
    </cacheField>
    <cacheField name="Modificaciones" numFmtId="4">
      <sharedItems containsSemiMixedTypes="0" containsString="0" containsNumber="1" minValue="-31000" maxValue="3340899.91"/>
    </cacheField>
    <cacheField name="Créditos Totales" numFmtId="4">
      <sharedItems containsSemiMixedTypes="0" containsString="0" containsNumber="1" minValue="0" maxValue="21020454.760000002"/>
    </cacheField>
    <cacheField name="Obligaciones Reconocidas" numFmtId="4">
      <sharedItems containsSemiMixedTypes="0" containsString="0" containsNumber="1" minValue="0" maxValue="8142378.4699999997"/>
    </cacheField>
    <cacheField name="Grado Ejecución" numFmtId="4">
      <sharedItems containsSemiMixedTypes="0" containsString="0" containsNumber="1" minValue="0" maxValue="8142378.4699999997"/>
    </cacheField>
    <cacheField name="Pagos Realizados" numFmtId="4">
      <sharedItems containsSemiMixedTypes="0" containsString="0" containsNumber="1" minValue="0" maxValue="3343717.15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6">
  <r>
    <x v="0"/>
    <x v="0"/>
    <x v="0"/>
    <x v="0"/>
    <s v="10"/>
    <s v="10000"/>
    <s v="Retribuciones básicas"/>
    <n v="844743"/>
    <n v="0"/>
    <n v="844743"/>
    <n v="469285.37"/>
    <n v="469285.37"/>
    <n v="201160.94"/>
  </r>
  <r>
    <x v="0"/>
    <x v="0"/>
    <x v="0"/>
    <x v="0"/>
    <s v="10"/>
    <s v="10001"/>
    <s v="Otras remuneraciones."/>
    <n v="0"/>
    <n v="0"/>
    <n v="0"/>
    <n v="0"/>
    <n v="0"/>
    <n v="0"/>
  </r>
  <r>
    <x v="0"/>
    <x v="0"/>
    <x v="0"/>
    <x v="0"/>
    <s v="11"/>
    <s v="11000"/>
    <s v="Retribuciones básicas."/>
    <n v="187685"/>
    <n v="0"/>
    <n v="187685"/>
    <n v="92825.84"/>
    <n v="92825.84"/>
    <n v="41466.720000000001"/>
  </r>
  <r>
    <x v="0"/>
    <x v="0"/>
    <x v="0"/>
    <x v="0"/>
    <s v="11"/>
    <s v="11001"/>
    <s v="Retribuciones complementarias."/>
    <n v="331917"/>
    <n v="0"/>
    <n v="331917"/>
    <n v="162797.76999999999"/>
    <n v="162797.76999999999"/>
    <n v="70074.12"/>
  </r>
  <r>
    <x v="0"/>
    <x v="0"/>
    <x v="0"/>
    <x v="0"/>
    <s v="12"/>
    <s v="12003"/>
    <s v="Sueldos del Grupo C1."/>
    <n v="20470"/>
    <n v="0"/>
    <n v="20470"/>
    <n v="10083.76"/>
    <n v="10083.76"/>
    <n v="4407.0600000000004"/>
  </r>
  <r>
    <x v="0"/>
    <x v="0"/>
    <x v="0"/>
    <x v="0"/>
    <s v="12"/>
    <s v="12006"/>
    <s v="Trienios."/>
    <n v="6360"/>
    <n v="0"/>
    <n v="6360"/>
    <n v="3132.93"/>
    <n v="3132.93"/>
    <n v="1369.35"/>
  </r>
  <r>
    <x v="0"/>
    <x v="0"/>
    <x v="0"/>
    <x v="0"/>
    <s v="12"/>
    <s v="12100"/>
    <s v="Complemento de destino."/>
    <n v="12748"/>
    <n v="0"/>
    <n v="12748"/>
    <n v="6279.7"/>
    <n v="6279.7"/>
    <n v="2691.3"/>
  </r>
  <r>
    <x v="0"/>
    <x v="0"/>
    <x v="0"/>
    <x v="0"/>
    <s v="12"/>
    <s v="12101"/>
    <s v="Complemento específico."/>
    <n v="27632"/>
    <n v="0"/>
    <n v="27632"/>
    <n v="13611.78"/>
    <n v="13611.78"/>
    <n v="5833.62"/>
  </r>
  <r>
    <x v="0"/>
    <x v="0"/>
    <x v="0"/>
    <x v="0"/>
    <s v="12"/>
    <s v="12103"/>
    <s v="Otros complementos."/>
    <n v="2994"/>
    <n v="0"/>
    <n v="2994"/>
    <n v="1474.75"/>
    <n v="1474.75"/>
    <n v="605.37"/>
  </r>
  <r>
    <x v="0"/>
    <x v="0"/>
    <x v="0"/>
    <x v="1"/>
    <s v="22"/>
    <s v="22000"/>
    <s v="Ordinario no inventariable."/>
    <n v="1900"/>
    <n v="0"/>
    <n v="190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</r>
  <r>
    <x v="0"/>
    <x v="0"/>
    <x v="0"/>
    <x v="1"/>
    <s v="22"/>
    <s v="22601"/>
    <s v="Atenciones protocolarias y representativas."/>
    <n v="54500"/>
    <n v="0"/>
    <n v="54500"/>
    <n v="13991.17"/>
    <n v="13652.37"/>
    <n v="0"/>
  </r>
  <r>
    <x v="0"/>
    <x v="0"/>
    <x v="0"/>
    <x v="1"/>
    <s v="23"/>
    <s v="23000"/>
    <s v="De los miembros de los órganos de gobierno."/>
    <n v="13000"/>
    <n v="0"/>
    <n v="13000"/>
    <n v="822.58"/>
    <n v="712.58"/>
    <n v="591.52"/>
  </r>
  <r>
    <x v="0"/>
    <x v="0"/>
    <x v="0"/>
    <x v="1"/>
    <s v="23"/>
    <s v="23010"/>
    <s v="Del personal directivo."/>
    <n v="1250"/>
    <n v="0"/>
    <n v="125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</r>
  <r>
    <x v="0"/>
    <x v="0"/>
    <x v="0"/>
    <x v="1"/>
    <s v="23"/>
    <s v="23100"/>
    <s v="De los miembros de los órganos de gobierno."/>
    <n v="13000"/>
    <n v="0"/>
    <n v="13000"/>
    <n v="1299"/>
    <n v="810.5"/>
    <n v="0"/>
  </r>
  <r>
    <x v="0"/>
    <x v="0"/>
    <x v="0"/>
    <x v="1"/>
    <s v="23"/>
    <s v="23110"/>
    <s v="Del personal directivo."/>
    <n v="2000"/>
    <n v="0"/>
    <n v="200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</r>
  <r>
    <x v="0"/>
    <x v="0"/>
    <x v="0"/>
    <x v="1"/>
    <s v="23"/>
    <s v="233"/>
    <s v="Otras indemnizaciones."/>
    <n v="165000"/>
    <n v="0"/>
    <n v="165000"/>
    <n v="62286.05"/>
    <n v="62286.05"/>
    <n v="0"/>
  </r>
  <r>
    <x v="0"/>
    <x v="0"/>
    <x v="0"/>
    <x v="2"/>
    <s v="48"/>
    <s v="489"/>
    <s v="Otras transf. a Familias e Instituciones sin fines de lucro."/>
    <n v="16380"/>
    <n v="0"/>
    <n v="16380"/>
    <n v="9510.77"/>
    <n v="8145.66"/>
    <n v="24770.78"/>
  </r>
  <r>
    <x v="0"/>
    <x v="1"/>
    <x v="1"/>
    <x v="0"/>
    <s v="12"/>
    <s v="12000"/>
    <s v="Sueldos del Grupo A1."/>
    <n v="182366"/>
    <n v="0"/>
    <n v="182366"/>
    <n v="87035.15"/>
    <n v="87035.15"/>
    <n v="5415.44"/>
  </r>
  <r>
    <x v="0"/>
    <x v="1"/>
    <x v="1"/>
    <x v="0"/>
    <s v="12"/>
    <s v="12003"/>
    <s v="Sueldos del Grupo C1."/>
    <n v="112585"/>
    <n v="0"/>
    <n v="112585"/>
    <n v="49667.67"/>
    <n v="49667.67"/>
    <n v="38466.239999999998"/>
  </r>
  <r>
    <x v="0"/>
    <x v="1"/>
    <x v="1"/>
    <x v="0"/>
    <s v="12"/>
    <s v="12004"/>
    <s v="Sueldos del Grupo C2."/>
    <n v="17351"/>
    <n v="0"/>
    <n v="17351"/>
    <n v="4273.59"/>
    <n v="4273.59"/>
    <n v="21496.66"/>
  </r>
  <r>
    <x v="0"/>
    <x v="1"/>
    <x v="1"/>
    <x v="0"/>
    <s v="12"/>
    <s v="12006"/>
    <s v="Trienios."/>
    <n v="81377"/>
    <n v="0"/>
    <n v="81377"/>
    <n v="40304.26"/>
    <n v="40304.26"/>
    <n v="1833.93"/>
  </r>
  <r>
    <x v="0"/>
    <x v="1"/>
    <x v="1"/>
    <x v="0"/>
    <s v="12"/>
    <s v="12100"/>
    <s v="Complemento de destino."/>
    <n v="217049"/>
    <n v="0"/>
    <n v="217049"/>
    <n v="97451.6"/>
    <n v="97451.6"/>
    <n v="17659.48"/>
  </r>
  <r>
    <x v="0"/>
    <x v="1"/>
    <x v="1"/>
    <x v="0"/>
    <s v="12"/>
    <s v="12101"/>
    <s v="Complemento específico."/>
    <n v="540242"/>
    <n v="0"/>
    <n v="540242"/>
    <n v="249438.78"/>
    <n v="249438.78"/>
    <n v="41187.800000000003"/>
  </r>
  <r>
    <x v="0"/>
    <x v="1"/>
    <x v="1"/>
    <x v="0"/>
    <s v="12"/>
    <s v="12103"/>
    <s v="Otros complementos."/>
    <n v="41052"/>
    <n v="0"/>
    <n v="41052"/>
    <n v="20314.13"/>
    <n v="20314.13"/>
    <n v="105291.63"/>
  </r>
  <r>
    <x v="0"/>
    <x v="1"/>
    <x v="1"/>
    <x v="1"/>
    <s v="20"/>
    <s v="203"/>
    <s v="Arrendamientos de maquinaria, instalaciones y utillaje."/>
    <n v="3600"/>
    <n v="0"/>
    <n v="3600"/>
    <n v="976.49"/>
    <n v="873.64"/>
    <n v="7855.7"/>
  </r>
  <r>
    <x v="0"/>
    <x v="1"/>
    <x v="1"/>
    <x v="1"/>
    <s v="21"/>
    <s v="212"/>
    <s v="Reparación de edificios y otras construcciones."/>
    <n v="2500"/>
    <n v="0"/>
    <n v="2500"/>
    <n v="0"/>
    <n v="0"/>
    <n v="0"/>
  </r>
  <r>
    <x v="0"/>
    <x v="1"/>
    <x v="1"/>
    <x v="1"/>
    <s v="21"/>
    <s v="213"/>
    <s v="Reparación de maquinaria, instalaciones técnicas y utillaje."/>
    <n v="0"/>
    <n v="0"/>
    <n v="0"/>
    <n v="928.52"/>
    <n v="928.52"/>
    <n v="0"/>
  </r>
  <r>
    <x v="0"/>
    <x v="1"/>
    <x v="1"/>
    <x v="1"/>
    <s v="22"/>
    <s v="22604"/>
    <s v="Jurídicos, contenciosos."/>
    <n v="150000"/>
    <n v="0"/>
    <n v="150000"/>
    <n v="11925.95"/>
    <n v="9110.9500000000007"/>
    <n v="4484"/>
  </r>
  <r>
    <x v="0"/>
    <x v="1"/>
    <x v="1"/>
    <x v="1"/>
    <s v="22"/>
    <s v="22605"/>
    <s v="Gastos por responsabilidad patrimonial"/>
    <n v="0"/>
    <n v="0"/>
    <n v="0"/>
    <n v="116809.98"/>
    <n v="116809.98"/>
    <n v="0"/>
  </r>
  <r>
    <x v="0"/>
    <x v="1"/>
    <x v="1"/>
    <x v="1"/>
    <s v="22"/>
    <s v="22699"/>
    <s v="Otros gastos diversos"/>
    <n v="0"/>
    <n v="0"/>
    <n v="0"/>
    <n v="20.76"/>
    <n v="20.76"/>
    <n v="0"/>
  </r>
  <r>
    <x v="0"/>
    <x v="1"/>
    <x v="1"/>
    <x v="1"/>
    <s v="22"/>
    <s v="22799"/>
    <s v="Otros trabajos realizados por otras empresas y profes."/>
    <n v="82000"/>
    <n v="0"/>
    <n v="82000"/>
    <n v="27391.3"/>
    <n v="27391.3"/>
    <n v="0"/>
  </r>
  <r>
    <x v="0"/>
    <x v="1"/>
    <x v="1"/>
    <x v="1"/>
    <s v="23"/>
    <s v="23020"/>
    <s v="Dietas del personal no directivo"/>
    <n v="1845"/>
    <n v="0"/>
    <n v="1845"/>
    <n v="168.95"/>
    <n v="168.95"/>
    <n v="0"/>
  </r>
  <r>
    <x v="0"/>
    <x v="1"/>
    <x v="1"/>
    <x v="3"/>
    <s v="83"/>
    <s v="83000"/>
    <s v="Anuncios por cuenta de particulares"/>
    <n v="2000"/>
    <n v="0"/>
    <n v="2000"/>
    <n v="0"/>
    <n v="0"/>
    <n v="0"/>
  </r>
  <r>
    <x v="0"/>
    <x v="2"/>
    <x v="2"/>
    <x v="0"/>
    <s v="12"/>
    <s v="12003"/>
    <s v="Sueldos del Grupo C1."/>
    <n v="10235"/>
    <n v="0"/>
    <n v="10235"/>
    <n v="5041.88"/>
    <n v="5041.88"/>
    <n v="2203.5300000000002"/>
  </r>
  <r>
    <x v="0"/>
    <x v="2"/>
    <x v="2"/>
    <x v="0"/>
    <s v="12"/>
    <s v="12004"/>
    <s v="Sueldos del Grupo C2."/>
    <n v="60728"/>
    <n v="0"/>
    <n v="60728"/>
    <n v="28305.35"/>
    <n v="28305.35"/>
    <n v="12837.51"/>
  </r>
  <r>
    <x v="0"/>
    <x v="2"/>
    <x v="2"/>
    <x v="0"/>
    <s v="12"/>
    <s v="12005"/>
    <s v="Sueldos del Grupo E."/>
    <n v="39752"/>
    <n v="0"/>
    <n v="39752"/>
    <n v="7833"/>
    <n v="7833"/>
    <n v="3357"/>
  </r>
  <r>
    <x v="0"/>
    <x v="2"/>
    <x v="2"/>
    <x v="0"/>
    <s v="12"/>
    <s v="12006"/>
    <s v="Trienios."/>
    <n v="22902"/>
    <n v="0"/>
    <n v="22902"/>
    <n v="10790.69"/>
    <n v="10790.69"/>
    <n v="4896.12"/>
  </r>
  <r>
    <x v="0"/>
    <x v="2"/>
    <x v="2"/>
    <x v="0"/>
    <s v="12"/>
    <s v="12100"/>
    <s v="Complemento de destino."/>
    <n v="56176"/>
    <n v="0"/>
    <n v="56176"/>
    <n v="21281.64"/>
    <n v="21281.64"/>
    <n v="9471.8700000000008"/>
  </r>
  <r>
    <x v="0"/>
    <x v="2"/>
    <x v="2"/>
    <x v="0"/>
    <s v="12"/>
    <s v="12101"/>
    <s v="Complemento específico."/>
    <n v="150894"/>
    <n v="0"/>
    <n v="150894"/>
    <n v="64119.73"/>
    <n v="64119.73"/>
    <n v="26009.85"/>
  </r>
  <r>
    <x v="0"/>
    <x v="2"/>
    <x v="2"/>
    <x v="0"/>
    <s v="12"/>
    <s v="12103"/>
    <s v="Otros complementos."/>
    <n v="24151"/>
    <n v="0"/>
    <n v="24151"/>
    <n v="11364.4"/>
    <n v="11364.4"/>
    <n v="5114.08"/>
  </r>
  <r>
    <x v="0"/>
    <x v="2"/>
    <x v="2"/>
    <x v="0"/>
    <s v="13"/>
    <s v="13000"/>
    <s v="Retribuciones básicas."/>
    <n v="251130"/>
    <n v="0"/>
    <n v="251130"/>
    <n v="112661.08"/>
    <n v="112661.08"/>
    <n v="47613.18"/>
  </r>
  <r>
    <x v="0"/>
    <x v="2"/>
    <x v="2"/>
    <x v="0"/>
    <s v="13"/>
    <s v="13001"/>
    <s v="Horas extraordinarias"/>
    <n v="15000"/>
    <n v="0"/>
    <n v="15000"/>
    <n v="2295.38"/>
    <n v="2295.38"/>
    <n v="388.38"/>
  </r>
  <r>
    <x v="0"/>
    <x v="2"/>
    <x v="2"/>
    <x v="0"/>
    <s v="13"/>
    <s v="13002"/>
    <s v="Otras remuneraciones."/>
    <n v="219433"/>
    <n v="0"/>
    <n v="219433"/>
    <n v="109351.47"/>
    <n v="109351.47"/>
    <n v="52889.02"/>
  </r>
  <r>
    <x v="0"/>
    <x v="2"/>
    <x v="2"/>
    <x v="0"/>
    <s v="15"/>
    <s v="151"/>
    <s v="Gratificaciones."/>
    <n v="15000"/>
    <n v="0"/>
    <n v="15000"/>
    <n v="3446.2"/>
    <n v="3446.2"/>
    <n v="705.46"/>
  </r>
  <r>
    <x v="0"/>
    <x v="2"/>
    <x v="2"/>
    <x v="1"/>
    <s v="20"/>
    <s v="203"/>
    <s v="Arrendamientos de maquinaria, instalaciones y utillaje."/>
    <n v="6500"/>
    <n v="0"/>
    <n v="6500"/>
    <n v="3017.99"/>
    <n v="2754.28"/>
    <n v="527.41999999999996"/>
  </r>
  <r>
    <x v="0"/>
    <x v="2"/>
    <x v="2"/>
    <x v="1"/>
    <s v="21"/>
    <s v="213"/>
    <s v="Reparación de maquinaria, instalaciones técnicas y utillaje."/>
    <n v="15500"/>
    <n v="0"/>
    <n v="15500"/>
    <n v="2440.29"/>
    <n v="2164.7399999999998"/>
    <n v="2060.8000000000002"/>
  </r>
  <r>
    <x v="0"/>
    <x v="2"/>
    <x v="2"/>
    <x v="1"/>
    <s v="21"/>
    <s v="214"/>
    <s v="Reparación de elementos de transporte."/>
    <n v="7500"/>
    <n v="0"/>
    <n v="7500"/>
    <n v="982.36"/>
    <n v="982.36"/>
    <n v="982.36"/>
  </r>
  <r>
    <x v="0"/>
    <x v="2"/>
    <x v="2"/>
    <x v="1"/>
    <s v="22"/>
    <s v="22103"/>
    <s v="Combustibles y carburantes."/>
    <n v="9500"/>
    <n v="0"/>
    <n v="9500"/>
    <n v="1436.34"/>
    <n v="963.12"/>
    <n v="0"/>
  </r>
  <r>
    <x v="0"/>
    <x v="2"/>
    <x v="2"/>
    <x v="1"/>
    <s v="22"/>
    <s v="22104"/>
    <s v="Vestuario."/>
    <n v="15450"/>
    <n v="0"/>
    <n v="15450"/>
    <n v="0"/>
    <n v="0"/>
    <n v="273.24"/>
  </r>
  <r>
    <x v="0"/>
    <x v="2"/>
    <x v="2"/>
    <x v="1"/>
    <s v="22"/>
    <s v="22110"/>
    <s v="Productos de limpieza y aseo."/>
    <n v="1500"/>
    <n v="0"/>
    <n v="150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</r>
  <r>
    <x v="0"/>
    <x v="2"/>
    <x v="2"/>
    <x v="1"/>
    <s v="22"/>
    <s v="223"/>
    <s v="Transportes."/>
    <n v="2350"/>
    <n v="0"/>
    <n v="2350"/>
    <n v="299.08"/>
    <n v="299.08"/>
    <n v="0"/>
  </r>
  <r>
    <x v="0"/>
    <x v="2"/>
    <x v="2"/>
    <x v="1"/>
    <s v="22"/>
    <s v="22601"/>
    <s v="Atenciones protocolarias y representativas."/>
    <n v="17000"/>
    <n v="-8600.11"/>
    <n v="8399.89"/>
    <n v="2395.8000000000002"/>
    <n v="2395.8000000000002"/>
    <n v="52.1"/>
  </r>
  <r>
    <x v="0"/>
    <x v="2"/>
    <x v="2"/>
    <x v="1"/>
    <s v="22"/>
    <s v="22602"/>
    <s v="Publicidad y propaganda."/>
    <n v="6000"/>
    <n v="0"/>
    <n v="6000"/>
    <n v="407"/>
    <n v="407"/>
    <n v="0"/>
  </r>
  <r>
    <x v="0"/>
    <x v="2"/>
    <x v="2"/>
    <x v="1"/>
    <s v="22"/>
    <s v="22606"/>
    <s v="Reuniones, conferencias y cursos."/>
    <n v="1500"/>
    <n v="0"/>
    <n v="1500"/>
    <n v="0"/>
    <n v="0"/>
    <n v="0"/>
  </r>
  <r>
    <x v="0"/>
    <x v="2"/>
    <x v="2"/>
    <x v="1"/>
    <s v="22"/>
    <s v="22699"/>
    <s v="Otros gastos diversos"/>
    <n v="10500"/>
    <n v="0"/>
    <n v="10500"/>
    <n v="3899.89"/>
    <n v="3899.89"/>
    <n v="0"/>
  </r>
  <r>
    <x v="0"/>
    <x v="2"/>
    <x v="2"/>
    <x v="1"/>
    <s v="22"/>
    <s v="22701"/>
    <s v="Seguridad."/>
    <n v="489000"/>
    <n v="8600.11"/>
    <n v="497600.11"/>
    <n v="163742.98000000001"/>
    <n v="163742.98000000001"/>
    <n v="408.38"/>
  </r>
  <r>
    <x v="0"/>
    <x v="2"/>
    <x v="2"/>
    <x v="1"/>
    <s v="22"/>
    <s v="22799"/>
    <s v="Otros trabajos realizados por otras empresas y profes."/>
    <n v="4000"/>
    <n v="0"/>
    <n v="4000"/>
    <n v="693"/>
    <n v="693"/>
    <n v="10378.99"/>
  </r>
  <r>
    <x v="0"/>
    <x v="2"/>
    <x v="2"/>
    <x v="1"/>
    <s v="23"/>
    <s v="23020"/>
    <s v="Dietas del personal no directivo"/>
    <n v="1300"/>
    <n v="0"/>
    <n v="1300"/>
    <n v="149.6"/>
    <n v="149.6"/>
    <n v="0"/>
  </r>
  <r>
    <x v="0"/>
    <x v="2"/>
    <x v="2"/>
    <x v="1"/>
    <s v="23"/>
    <s v="23120"/>
    <s v="Locomoción del personal no directivo."/>
    <n v="1300"/>
    <n v="0"/>
    <n v="1300"/>
    <n v="25.3"/>
    <n v="0"/>
    <n v="18.7"/>
  </r>
  <r>
    <x v="0"/>
    <x v="3"/>
    <x v="3"/>
    <x v="0"/>
    <s v="12"/>
    <s v="12005"/>
    <s v="Sueldos del Grupo E."/>
    <n v="7950"/>
    <n v="0"/>
    <n v="7950"/>
    <n v="3916.5"/>
    <n v="3916.5"/>
    <n v="0"/>
  </r>
  <r>
    <x v="0"/>
    <x v="3"/>
    <x v="3"/>
    <x v="0"/>
    <s v="12"/>
    <s v="12006"/>
    <s v="Trienios."/>
    <n v="2735"/>
    <n v="0"/>
    <n v="2735"/>
    <n v="1347.5"/>
    <n v="1347.5"/>
    <n v="1678.5"/>
  </r>
  <r>
    <x v="0"/>
    <x v="3"/>
    <x v="3"/>
    <x v="0"/>
    <s v="12"/>
    <s v="12100"/>
    <s v="Complemento de destino."/>
    <n v="3770"/>
    <n v="0"/>
    <n v="3770"/>
    <n v="1857.17"/>
    <n v="1857.17"/>
    <n v="577.5"/>
  </r>
  <r>
    <x v="0"/>
    <x v="3"/>
    <x v="3"/>
    <x v="0"/>
    <s v="12"/>
    <s v="12101"/>
    <s v="Complemento específico."/>
    <n v="9660"/>
    <n v="0"/>
    <n v="9660"/>
    <n v="4758.67"/>
    <n v="4758.67"/>
    <n v="795.93"/>
  </r>
  <r>
    <x v="0"/>
    <x v="3"/>
    <x v="3"/>
    <x v="0"/>
    <s v="12"/>
    <s v="12103"/>
    <s v="Otros complementos."/>
    <n v="4387"/>
    <n v="0"/>
    <n v="4387"/>
    <n v="2160.9"/>
    <n v="2160.9"/>
    <n v="2039.43"/>
  </r>
  <r>
    <x v="0"/>
    <x v="3"/>
    <x v="3"/>
    <x v="0"/>
    <s v="13"/>
    <s v="13000"/>
    <s v="Retribuciones básicas."/>
    <n v="71472"/>
    <n v="0"/>
    <n v="71472"/>
    <n v="29036.43"/>
    <n v="29036.43"/>
    <n v="926.1"/>
  </r>
  <r>
    <x v="0"/>
    <x v="3"/>
    <x v="3"/>
    <x v="0"/>
    <s v="13"/>
    <s v="13001"/>
    <s v="Horas extraordinarias"/>
    <n v="0"/>
    <n v="0"/>
    <n v="0"/>
    <n v="1306.2"/>
    <n v="1306.2"/>
    <n v="12802.47"/>
  </r>
  <r>
    <x v="0"/>
    <x v="3"/>
    <x v="3"/>
    <x v="0"/>
    <s v="13"/>
    <s v="13002"/>
    <s v="Otras remuneraciones."/>
    <n v="66211"/>
    <n v="0"/>
    <n v="66211"/>
    <n v="25522.01"/>
    <n v="25522.01"/>
    <n v="0"/>
  </r>
  <r>
    <x v="0"/>
    <x v="3"/>
    <x v="3"/>
    <x v="1"/>
    <s v="20"/>
    <s v="203"/>
    <s v="Arrendamientos de maquinaria, instalaciones y utillaje."/>
    <n v="4500"/>
    <n v="0"/>
    <n v="4500"/>
    <n v="1813.3"/>
    <n v="1450.64"/>
    <n v="12634.88"/>
  </r>
  <r>
    <x v="0"/>
    <x v="3"/>
    <x v="3"/>
    <x v="1"/>
    <s v="21"/>
    <s v="213"/>
    <s v="Reparación de maquinaria, instalaciones técnicas y utillaje."/>
    <n v="14000"/>
    <n v="0"/>
    <n v="14000"/>
    <n v="3634.1"/>
    <n v="3029.1"/>
    <n v="0"/>
  </r>
  <r>
    <x v="0"/>
    <x v="3"/>
    <x v="3"/>
    <x v="1"/>
    <s v="21"/>
    <s v="214"/>
    <s v="Reparación de elementos de transporte."/>
    <n v="800"/>
    <n v="0"/>
    <n v="800"/>
    <n v="0"/>
    <n v="0"/>
    <n v="1815"/>
  </r>
  <r>
    <x v="0"/>
    <x v="3"/>
    <x v="3"/>
    <x v="1"/>
    <s v="22"/>
    <s v="22100"/>
    <s v="Energía eléctrica."/>
    <n v="6200"/>
    <n v="0"/>
    <n v="6200"/>
    <n v="2684.09"/>
    <n v="2298.14"/>
    <n v="0"/>
  </r>
  <r>
    <x v="0"/>
    <x v="3"/>
    <x v="3"/>
    <x v="1"/>
    <s v="22"/>
    <s v="22104"/>
    <s v="Vestuario."/>
    <n v="3000"/>
    <n v="0"/>
    <n v="3000"/>
    <n v="0"/>
    <n v="0"/>
    <n v="923.49"/>
  </r>
  <r>
    <x v="0"/>
    <x v="3"/>
    <x v="3"/>
    <x v="1"/>
    <s v="22"/>
    <s v="22199"/>
    <s v="Otros suministros."/>
    <n v="168245"/>
    <n v="0"/>
    <n v="168245"/>
    <n v="29955.1"/>
    <n v="27925.32"/>
    <n v="0"/>
  </r>
  <r>
    <x v="0"/>
    <x v="3"/>
    <x v="3"/>
    <x v="1"/>
    <s v="22"/>
    <s v="22699"/>
    <s v="Otros gastos diversos"/>
    <n v="3500"/>
    <n v="0"/>
    <n v="3500"/>
    <n v="212.65"/>
    <n v="212.65"/>
    <n v="5356.57"/>
  </r>
  <r>
    <x v="0"/>
    <x v="3"/>
    <x v="3"/>
    <x v="4"/>
    <s v="62"/>
    <s v="623"/>
    <s v="Maquinaria, instalaciones técnicas y utillaje."/>
    <n v="145000"/>
    <n v="0"/>
    <n v="145000"/>
    <n v="0"/>
    <n v="0"/>
    <n v="0"/>
  </r>
  <r>
    <x v="0"/>
    <x v="4"/>
    <x v="4"/>
    <x v="0"/>
    <s v="12"/>
    <s v="12000"/>
    <s v="Sueldos del Grupo A1."/>
    <n v="15197"/>
    <n v="0"/>
    <n v="15197"/>
    <n v="7486.29"/>
    <n v="7486.29"/>
    <n v="0"/>
  </r>
  <r>
    <x v="0"/>
    <x v="4"/>
    <x v="4"/>
    <x v="0"/>
    <s v="12"/>
    <s v="12001"/>
    <s v="Sueldos del Grupo A2."/>
    <n v="53454"/>
    <n v="0"/>
    <n v="53454"/>
    <n v="16384.060000000001"/>
    <n v="16384.060000000001"/>
    <n v="3394.08"/>
  </r>
  <r>
    <x v="0"/>
    <x v="4"/>
    <x v="4"/>
    <x v="0"/>
    <s v="12"/>
    <s v="12003"/>
    <s v="Sueldos del Grupo C1."/>
    <n v="10235"/>
    <n v="0"/>
    <n v="10235"/>
    <n v="5041.88"/>
    <n v="5041.88"/>
    <n v="7476.54"/>
  </r>
  <r>
    <x v="0"/>
    <x v="4"/>
    <x v="4"/>
    <x v="0"/>
    <s v="12"/>
    <s v="12004"/>
    <s v="Sueldos del Grupo C2."/>
    <n v="8675"/>
    <n v="0"/>
    <n v="8675"/>
    <n v="4273.59"/>
    <n v="4273.59"/>
    <n v="2203.5300000000002"/>
  </r>
  <r>
    <x v="0"/>
    <x v="4"/>
    <x v="4"/>
    <x v="0"/>
    <s v="12"/>
    <s v="12006"/>
    <s v="Trienios."/>
    <n v="22648"/>
    <n v="0"/>
    <n v="22648"/>
    <n v="10358.08"/>
    <n v="10358.08"/>
    <n v="1833.93"/>
  </r>
  <r>
    <x v="0"/>
    <x v="4"/>
    <x v="4"/>
    <x v="0"/>
    <s v="12"/>
    <s v="12100"/>
    <s v="Complemento de destino."/>
    <n v="49375"/>
    <n v="0"/>
    <n v="49375"/>
    <n v="19582.77"/>
    <n v="19582.77"/>
    <n v="4616.42"/>
  </r>
  <r>
    <x v="0"/>
    <x v="4"/>
    <x v="4"/>
    <x v="0"/>
    <s v="12"/>
    <s v="12101"/>
    <s v="Complemento específico."/>
    <n v="112792"/>
    <n v="0"/>
    <n v="112792"/>
    <n v="44219.59"/>
    <n v="44219.59"/>
    <n v="8469.4699999999993"/>
  </r>
  <r>
    <x v="0"/>
    <x v="4"/>
    <x v="4"/>
    <x v="0"/>
    <s v="12"/>
    <s v="12103"/>
    <s v="Otros complementos."/>
    <n v="12100"/>
    <n v="0"/>
    <n v="12100"/>
    <n v="5647.29"/>
    <n v="5647.29"/>
    <n v="19135.189999999999"/>
  </r>
  <r>
    <x v="0"/>
    <x v="4"/>
    <x v="4"/>
    <x v="0"/>
    <s v="13"/>
    <s v="13000"/>
    <s v="Retribuciones básicas."/>
    <n v="12376"/>
    <n v="0"/>
    <n v="12376"/>
    <n v="10380.129999999999"/>
    <n v="10380.129999999999"/>
    <n v="2254.6"/>
  </r>
  <r>
    <x v="0"/>
    <x v="4"/>
    <x v="4"/>
    <x v="0"/>
    <s v="13"/>
    <s v="13002"/>
    <s v="Otras remuneraciones."/>
    <n v="13063"/>
    <n v="0"/>
    <n v="13063"/>
    <n v="6454.48"/>
    <n v="6454.48"/>
    <n v="2612.73"/>
  </r>
  <r>
    <x v="0"/>
    <x v="4"/>
    <x v="4"/>
    <x v="1"/>
    <s v="20"/>
    <s v="203"/>
    <s v="Arrendamientos de maquinaria, instalaciones y utillaje."/>
    <n v="1300"/>
    <n v="0"/>
    <n v="1300"/>
    <n v="600.78"/>
    <n v="500.65"/>
    <n v="3078.56"/>
  </r>
  <r>
    <x v="0"/>
    <x v="4"/>
    <x v="4"/>
    <x v="1"/>
    <s v="21"/>
    <s v="213"/>
    <s v="Reparación de maquinaria, instalaciones técnicas y utillaje."/>
    <n v="10400"/>
    <n v="0"/>
    <n v="10400"/>
    <n v="8739.69"/>
    <n v="6440.69"/>
    <n v="0"/>
  </r>
  <r>
    <x v="0"/>
    <x v="4"/>
    <x v="4"/>
    <x v="1"/>
    <s v="22"/>
    <s v="22000"/>
    <s v="Ordinario no inventariable."/>
    <n v="2000"/>
    <n v="0"/>
    <n v="2000"/>
    <n v="2416.89"/>
    <n v="2416.89"/>
    <n v="200.26"/>
  </r>
  <r>
    <x v="0"/>
    <x v="4"/>
    <x v="4"/>
    <x v="1"/>
    <s v="22"/>
    <s v="22001"/>
    <s v="Prensa, revistas, libros y otras publicaciones."/>
    <n v="77000"/>
    <n v="0"/>
    <n v="77000"/>
    <n v="66604.88"/>
    <n v="66300.88"/>
    <n v="6072.1"/>
  </r>
  <r>
    <x v="0"/>
    <x v="4"/>
    <x v="4"/>
    <x v="1"/>
    <s v="22"/>
    <s v="223"/>
    <s v="Transportes."/>
    <n v="0"/>
    <n v="0"/>
    <n v="0"/>
    <n v="242"/>
    <n v="0"/>
    <n v="1726.79"/>
  </r>
  <r>
    <x v="0"/>
    <x v="4"/>
    <x v="4"/>
    <x v="1"/>
    <s v="22"/>
    <s v="224"/>
    <s v="Primas de seguros."/>
    <n v="0"/>
    <n v="0"/>
    <n v="0"/>
    <n v="212.3"/>
    <n v="0"/>
    <n v="6442.64"/>
  </r>
  <r>
    <x v="0"/>
    <x v="4"/>
    <x v="4"/>
    <x v="1"/>
    <s v="22"/>
    <s v="22602"/>
    <s v="Publicidad y propaganda."/>
    <n v="4500"/>
    <n v="0"/>
    <n v="4500"/>
    <n v="750.2"/>
    <n v="750.2"/>
    <n v="0"/>
  </r>
  <r>
    <x v="0"/>
    <x v="4"/>
    <x v="4"/>
    <x v="1"/>
    <s v="22"/>
    <s v="22606"/>
    <s v="Reuniones, conferencias y cursos."/>
    <n v="12000"/>
    <n v="0"/>
    <n v="12000"/>
    <n v="2200"/>
    <n v="0"/>
    <n v="0"/>
  </r>
  <r>
    <x v="0"/>
    <x v="4"/>
    <x v="4"/>
    <x v="1"/>
    <s v="22"/>
    <s v="22706"/>
    <s v="Estudios y trabajos técnicos."/>
    <n v="60500"/>
    <n v="0"/>
    <n v="60500"/>
    <n v="35307.160000000003"/>
    <n v="35307.160000000003"/>
    <n v="2216.33"/>
  </r>
  <r>
    <x v="0"/>
    <x v="4"/>
    <x v="4"/>
    <x v="1"/>
    <s v="22"/>
    <s v="22799"/>
    <s v="Otros trabajos realizados por otras empresas y profes."/>
    <n v="51000"/>
    <n v="0"/>
    <n v="51000"/>
    <n v="4259.75"/>
    <n v="4259.75"/>
    <n v="132"/>
  </r>
  <r>
    <x v="0"/>
    <x v="4"/>
    <x v="4"/>
    <x v="4"/>
    <s v="62"/>
    <s v="623"/>
    <s v="Maquinaria, instalaciones técnicas y utillaje."/>
    <n v="10000"/>
    <n v="0"/>
    <n v="10000"/>
    <n v="0"/>
    <n v="0"/>
    <n v="0"/>
  </r>
  <r>
    <x v="0"/>
    <x v="5"/>
    <x v="5"/>
    <x v="0"/>
    <s v="12"/>
    <s v="12000"/>
    <s v="Sueldos del Grupo A1."/>
    <n v="15197"/>
    <n v="0"/>
    <n v="15197"/>
    <n v="7486.29"/>
    <n v="7486.29"/>
    <n v="3394.08"/>
  </r>
  <r>
    <x v="0"/>
    <x v="5"/>
    <x v="5"/>
    <x v="0"/>
    <s v="12"/>
    <s v="12003"/>
    <s v="Sueldos del Grupo C1."/>
    <n v="10235"/>
    <n v="0"/>
    <n v="10235"/>
    <n v="5041.88"/>
    <n v="5041.88"/>
    <n v="2203.5300000000002"/>
  </r>
  <r>
    <x v="0"/>
    <x v="5"/>
    <x v="5"/>
    <x v="0"/>
    <s v="12"/>
    <s v="12004"/>
    <s v="Sueldos del Grupo C2."/>
    <n v="8675"/>
    <n v="0"/>
    <n v="8675"/>
    <n v="4273.59"/>
    <n v="4273.59"/>
    <n v="1833.93"/>
  </r>
  <r>
    <x v="0"/>
    <x v="5"/>
    <x v="5"/>
    <x v="0"/>
    <s v="12"/>
    <s v="12006"/>
    <s v="Trienios."/>
    <n v="11257"/>
    <n v="0"/>
    <n v="11257"/>
    <n v="5545.44"/>
    <n v="5545.44"/>
    <n v="2465.6999999999998"/>
  </r>
  <r>
    <x v="0"/>
    <x v="5"/>
    <x v="5"/>
    <x v="0"/>
    <s v="12"/>
    <s v="12100"/>
    <s v="Complemento de destino."/>
    <n v="22862"/>
    <n v="0"/>
    <n v="22862"/>
    <n v="11261.95"/>
    <n v="11261.95"/>
    <n v="4826.55"/>
  </r>
  <r>
    <x v="0"/>
    <x v="5"/>
    <x v="5"/>
    <x v="0"/>
    <s v="12"/>
    <s v="12101"/>
    <s v="Complemento específico."/>
    <n v="52358"/>
    <n v="0"/>
    <n v="52358"/>
    <n v="25792.06"/>
    <n v="25792.06"/>
    <n v="11053.74"/>
  </r>
  <r>
    <x v="0"/>
    <x v="5"/>
    <x v="5"/>
    <x v="0"/>
    <s v="12"/>
    <s v="12103"/>
    <s v="Otros complementos."/>
    <n v="6388"/>
    <n v="0"/>
    <n v="6388"/>
    <n v="3146.6"/>
    <n v="3146.6"/>
    <n v="1259.46"/>
  </r>
  <r>
    <x v="0"/>
    <x v="5"/>
    <x v="5"/>
    <x v="1"/>
    <s v="20"/>
    <s v="203"/>
    <s v="Arrendamientos de maquinaria, instalaciones y utillaje."/>
    <n v="4500"/>
    <n v="0"/>
    <n v="4500"/>
    <n v="934.35"/>
    <n v="669.79"/>
    <n v="226.06"/>
  </r>
  <r>
    <x v="0"/>
    <x v="5"/>
    <x v="5"/>
    <x v="1"/>
    <s v="21"/>
    <s v="213"/>
    <s v="Reparación de maquinaria, instalaciones técnicas y utillaje."/>
    <n v="6100"/>
    <n v="0"/>
    <n v="6100"/>
    <n v="322.61"/>
    <n v="133.84"/>
    <n v="41.18"/>
  </r>
  <r>
    <x v="0"/>
    <x v="5"/>
    <x v="5"/>
    <x v="1"/>
    <s v="22"/>
    <s v="22001"/>
    <s v="Prensa, revistas, libros y otras publicaciones."/>
    <n v="4100"/>
    <n v="0"/>
    <n v="4100"/>
    <n v="2971.21"/>
    <n v="2807.01"/>
    <n v="1736.9"/>
  </r>
  <r>
    <x v="0"/>
    <x v="5"/>
    <x v="5"/>
    <x v="1"/>
    <s v="22"/>
    <s v="22602"/>
    <s v="Publicidad y propaganda."/>
    <n v="70350"/>
    <n v="0"/>
    <n v="70350"/>
    <n v="29885.4"/>
    <n v="28675.4"/>
    <n v="18602.150000000001"/>
  </r>
  <r>
    <x v="0"/>
    <x v="5"/>
    <x v="5"/>
    <x v="1"/>
    <s v="22"/>
    <s v="22699"/>
    <s v="Otros gastos diversos"/>
    <n v="40000"/>
    <n v="0"/>
    <n v="40000"/>
    <n v="14760.64"/>
    <n v="14583.85"/>
    <n v="12133.7"/>
  </r>
  <r>
    <x v="0"/>
    <x v="5"/>
    <x v="5"/>
    <x v="1"/>
    <s v="22"/>
    <s v="22799"/>
    <s v="Otros trabajos realizados por otras empresas y profes."/>
    <n v="40000"/>
    <n v="0"/>
    <n v="40000"/>
    <n v="15854.17"/>
    <n v="13736.3"/>
    <n v="3872.81"/>
  </r>
  <r>
    <x v="0"/>
    <x v="5"/>
    <x v="5"/>
    <x v="1"/>
    <s v="23"/>
    <s v="233"/>
    <s v="Otras indemnizaciones."/>
    <n v="18000"/>
    <n v="0"/>
    <n v="18000"/>
    <n v="3600"/>
    <n v="3600"/>
    <n v="0"/>
  </r>
  <r>
    <x v="0"/>
    <x v="5"/>
    <x v="5"/>
    <x v="2"/>
    <s v="46"/>
    <s v="463"/>
    <s v="A Mancomunidades."/>
    <n v="3005"/>
    <n v="0"/>
    <n v="3005"/>
    <n v="0"/>
    <n v="0"/>
    <n v="0"/>
  </r>
  <r>
    <x v="0"/>
    <x v="5"/>
    <x v="5"/>
    <x v="2"/>
    <s v="46"/>
    <s v="466"/>
    <s v="A otras Entidades que agrupen municipios."/>
    <n v="43190"/>
    <n v="0"/>
    <n v="43190"/>
    <n v="42989.22"/>
    <n v="42989.22"/>
    <n v="29989.22"/>
  </r>
  <r>
    <x v="0"/>
    <x v="6"/>
    <x v="6"/>
    <x v="0"/>
    <s v="12"/>
    <s v="12000"/>
    <s v="Sueldos del Grupo A1."/>
    <n v="75986"/>
    <n v="0"/>
    <n v="75986"/>
    <n v="37654.51"/>
    <n v="37654.51"/>
    <n v="17309.810000000001"/>
  </r>
  <r>
    <x v="0"/>
    <x v="6"/>
    <x v="6"/>
    <x v="0"/>
    <s v="12"/>
    <s v="12001"/>
    <s v="Sueldos del Grupo A2."/>
    <n v="13363"/>
    <n v="0"/>
    <n v="13363"/>
    <n v="6583.01"/>
    <n v="6583.01"/>
    <n v="2934.78"/>
  </r>
  <r>
    <x v="0"/>
    <x v="6"/>
    <x v="6"/>
    <x v="0"/>
    <s v="12"/>
    <s v="12003"/>
    <s v="Sueldos del Grupo C1."/>
    <n v="173996"/>
    <n v="0"/>
    <n v="173996"/>
    <n v="74078.69"/>
    <n v="74078.69"/>
    <n v="31975.67"/>
  </r>
  <r>
    <x v="0"/>
    <x v="6"/>
    <x v="6"/>
    <x v="0"/>
    <s v="12"/>
    <s v="12004"/>
    <s v="Sueldos del Grupo C2."/>
    <n v="0"/>
    <n v="0"/>
    <n v="0"/>
    <n v="848.73"/>
    <n v="848.73"/>
    <n v="18899.73"/>
  </r>
  <r>
    <x v="0"/>
    <x v="6"/>
    <x v="6"/>
    <x v="0"/>
    <s v="12"/>
    <s v="12006"/>
    <s v="Trienios."/>
    <n v="90699"/>
    <n v="0"/>
    <n v="90699"/>
    <n v="43292.39"/>
    <n v="43292.39"/>
    <n v="33226.36"/>
  </r>
  <r>
    <x v="0"/>
    <x v="6"/>
    <x v="6"/>
    <x v="0"/>
    <s v="12"/>
    <s v="12100"/>
    <s v="Complemento de destino."/>
    <n v="172250"/>
    <n v="0"/>
    <n v="172250"/>
    <n v="78188.570000000007"/>
    <n v="78188.570000000007"/>
    <n v="92940.17"/>
  </r>
  <r>
    <x v="0"/>
    <x v="6"/>
    <x v="6"/>
    <x v="0"/>
    <s v="12"/>
    <s v="12101"/>
    <s v="Complemento específico."/>
    <n v="418718"/>
    <n v="0"/>
    <n v="418718"/>
    <n v="218440.79"/>
    <n v="218440.79"/>
    <n v="8243.07"/>
  </r>
  <r>
    <x v="0"/>
    <x v="6"/>
    <x v="6"/>
    <x v="0"/>
    <s v="12"/>
    <s v="12103"/>
    <s v="Otros complementos."/>
    <n v="43712"/>
    <n v="0"/>
    <n v="43712"/>
    <n v="20933.830000000002"/>
    <n v="20933.830000000002"/>
    <n v="0"/>
  </r>
  <r>
    <x v="0"/>
    <x v="6"/>
    <x v="6"/>
    <x v="0"/>
    <s v="15"/>
    <s v="151"/>
    <s v="Gratificaciones."/>
    <n v="0"/>
    <n v="0"/>
    <n v="0"/>
    <n v="0"/>
    <n v="0"/>
    <n v="169.3"/>
  </r>
  <r>
    <x v="0"/>
    <x v="6"/>
    <x v="6"/>
    <x v="1"/>
    <s v="20"/>
    <s v="203"/>
    <s v="Arrendamientos de maquinaria, instalaciones y utillaje."/>
    <n v="3000"/>
    <n v="0"/>
    <n v="3000"/>
    <n v="1046.23"/>
    <n v="876.93"/>
    <n v="0"/>
  </r>
  <r>
    <x v="0"/>
    <x v="6"/>
    <x v="6"/>
    <x v="1"/>
    <s v="21"/>
    <s v="213"/>
    <s v="Reparación de maquinaria, instalaciones técnicas y utillaje."/>
    <n v="2000"/>
    <n v="0"/>
    <n v="2000"/>
    <n v="0"/>
    <n v="0"/>
    <n v="0"/>
  </r>
  <r>
    <x v="0"/>
    <x v="6"/>
    <x v="6"/>
    <x v="1"/>
    <s v="22"/>
    <s v="22000"/>
    <s v="Ordinario no inventariable."/>
    <n v="1000"/>
    <n v="0"/>
    <n v="1000"/>
    <n v="0"/>
    <n v="0"/>
    <n v="0"/>
  </r>
  <r>
    <x v="0"/>
    <x v="6"/>
    <x v="6"/>
    <x v="1"/>
    <s v="22"/>
    <s v="22602"/>
    <s v="Publicidad y propaganda."/>
    <n v="100"/>
    <n v="0"/>
    <n v="100"/>
    <n v="0"/>
    <n v="0"/>
    <n v="91.3"/>
  </r>
  <r>
    <x v="0"/>
    <x v="6"/>
    <x v="6"/>
    <x v="1"/>
    <s v="22"/>
    <s v="22699"/>
    <s v="Otros gastos diversos"/>
    <n v="1100"/>
    <n v="0"/>
    <n v="1100"/>
    <n v="521.99"/>
    <n v="418.09"/>
    <n v="187.41"/>
  </r>
  <r>
    <x v="0"/>
    <x v="6"/>
    <x v="6"/>
    <x v="1"/>
    <s v="22"/>
    <s v="22706"/>
    <s v="Estudios y trabajos técnicos."/>
    <n v="30000"/>
    <n v="0"/>
    <n v="30000"/>
    <n v="0"/>
    <n v="0"/>
    <n v="232.85"/>
  </r>
  <r>
    <x v="0"/>
    <x v="6"/>
    <x v="6"/>
    <x v="1"/>
    <s v="23"/>
    <s v="23020"/>
    <s v="Dietas del personal no directivo"/>
    <n v="1000"/>
    <n v="0"/>
    <n v="1000"/>
    <n v="187.41"/>
    <n v="187.41"/>
    <n v="0"/>
  </r>
  <r>
    <x v="0"/>
    <x v="6"/>
    <x v="6"/>
    <x v="1"/>
    <s v="23"/>
    <s v="23120"/>
    <s v="Locomoción del personal no directivo."/>
    <n v="1000"/>
    <n v="0"/>
    <n v="1000"/>
    <n v="232.85"/>
    <n v="232.85"/>
    <n v="0"/>
  </r>
  <r>
    <x v="0"/>
    <x v="6"/>
    <x v="6"/>
    <x v="1"/>
    <s v="23"/>
    <s v="233"/>
    <s v="Otras indemnizaciones."/>
    <n v="500"/>
    <n v="0"/>
    <n v="500"/>
    <n v="0"/>
    <n v="0"/>
    <n v="20364.48"/>
  </r>
  <r>
    <x v="0"/>
    <x v="6"/>
    <x v="6"/>
    <x v="4"/>
    <s v="64"/>
    <s v="641"/>
    <s v="Gastos en aplicaciones informáticas."/>
    <n v="35000"/>
    <n v="38784.44"/>
    <n v="73784.44"/>
    <n v="38784.43"/>
    <n v="0"/>
    <n v="6610.59"/>
  </r>
  <r>
    <x v="1"/>
    <x v="7"/>
    <x v="7"/>
    <x v="0"/>
    <s v="12"/>
    <s v="12000"/>
    <s v="Sueldos del Grupo A1."/>
    <n v="106380"/>
    <n v="0"/>
    <n v="106380"/>
    <n v="44917.74"/>
    <n v="44917.74"/>
    <n v="10567.72"/>
  </r>
  <r>
    <x v="1"/>
    <x v="7"/>
    <x v="7"/>
    <x v="0"/>
    <s v="12"/>
    <s v="12003"/>
    <s v="Sueldos del Grupo C1."/>
    <n v="40940"/>
    <n v="0"/>
    <n v="40940"/>
    <n v="15125.64"/>
    <n v="15125.64"/>
    <n v="19341.27"/>
  </r>
  <r>
    <x v="1"/>
    <x v="7"/>
    <x v="7"/>
    <x v="0"/>
    <s v="12"/>
    <s v="12006"/>
    <s v="Trienios."/>
    <n v="47194"/>
    <n v="0"/>
    <n v="47194"/>
    <n v="23660.57"/>
    <n v="23660.57"/>
    <n v="44742.48"/>
  </r>
  <r>
    <x v="1"/>
    <x v="7"/>
    <x v="7"/>
    <x v="0"/>
    <s v="12"/>
    <s v="12100"/>
    <s v="Complemento de destino."/>
    <n v="108108"/>
    <n v="0"/>
    <n v="108108"/>
    <n v="45129.63"/>
    <n v="45129.63"/>
    <n v="4626.08"/>
  </r>
  <r>
    <x v="1"/>
    <x v="7"/>
    <x v="7"/>
    <x v="0"/>
    <s v="12"/>
    <s v="12101"/>
    <s v="Complemento específico."/>
    <n v="251666"/>
    <n v="0"/>
    <n v="251666"/>
    <n v="104430.88"/>
    <n v="104430.88"/>
    <n v="1286.8499999999999"/>
  </r>
  <r>
    <x v="1"/>
    <x v="7"/>
    <x v="7"/>
    <x v="0"/>
    <s v="12"/>
    <s v="12103"/>
    <s v="Otros complementos."/>
    <n v="23465"/>
    <n v="0"/>
    <n v="23465"/>
    <n v="12062.55"/>
    <n v="12062.55"/>
    <n v="3764.47"/>
  </r>
  <r>
    <x v="1"/>
    <x v="7"/>
    <x v="7"/>
    <x v="1"/>
    <s v="20"/>
    <s v="203"/>
    <s v="Arrendamientos de maquinaria, instalaciones y utillaje."/>
    <n v="25000"/>
    <n v="0"/>
    <n v="25000"/>
    <n v="5988.64"/>
    <n v="5306.53"/>
    <n v="0"/>
  </r>
  <r>
    <x v="1"/>
    <x v="7"/>
    <x v="7"/>
    <x v="1"/>
    <s v="22"/>
    <s v="22103"/>
    <s v="Combustibles y carburantes."/>
    <n v="50000"/>
    <n v="0"/>
    <n v="50000"/>
    <n v="16232.59"/>
    <n v="13648.94"/>
    <n v="0"/>
  </r>
  <r>
    <x v="1"/>
    <x v="7"/>
    <x v="7"/>
    <x v="1"/>
    <s v="22"/>
    <s v="22104"/>
    <s v="Vestuario."/>
    <n v="45000"/>
    <n v="0"/>
    <n v="45000"/>
    <n v="352.18"/>
    <n v="352.18"/>
    <n v="160.80000000000001"/>
  </r>
  <r>
    <x v="1"/>
    <x v="7"/>
    <x v="7"/>
    <x v="1"/>
    <s v="22"/>
    <s v="22602"/>
    <s v="Publicidad y propaganda."/>
    <n v="4000"/>
    <n v="0"/>
    <n v="4000"/>
    <n v="391.2"/>
    <n v="391.2"/>
    <n v="0"/>
  </r>
  <r>
    <x v="1"/>
    <x v="7"/>
    <x v="7"/>
    <x v="1"/>
    <s v="22"/>
    <s v="22606"/>
    <s v="Reuniones, conferencias y cursos."/>
    <n v="3000"/>
    <n v="0"/>
    <n v="3000"/>
    <n v="0"/>
    <n v="0"/>
    <n v="210.19"/>
  </r>
  <r>
    <x v="1"/>
    <x v="7"/>
    <x v="7"/>
    <x v="1"/>
    <s v="22"/>
    <s v="22699"/>
    <s v="Otros gastos diversos"/>
    <n v="36500"/>
    <n v="0"/>
    <n v="36500"/>
    <n v="4178.8900000000003"/>
    <n v="4178.8900000000003"/>
    <n v="0"/>
  </r>
  <r>
    <x v="1"/>
    <x v="7"/>
    <x v="7"/>
    <x v="1"/>
    <s v="22"/>
    <s v="22706"/>
    <s v="Estudios y trabajos técnicos."/>
    <n v="102000"/>
    <n v="0"/>
    <n v="102000"/>
    <n v="14507.91"/>
    <n v="14507.91"/>
    <n v="0"/>
  </r>
  <r>
    <x v="1"/>
    <x v="7"/>
    <x v="7"/>
    <x v="1"/>
    <s v="23"/>
    <s v="23020"/>
    <s v="Dietas del personal no directivo"/>
    <n v="5000"/>
    <n v="0"/>
    <n v="5000"/>
    <n v="18.7"/>
    <n v="18.7"/>
    <n v="0"/>
  </r>
  <r>
    <x v="1"/>
    <x v="7"/>
    <x v="7"/>
    <x v="1"/>
    <s v="23"/>
    <s v="23120"/>
    <s v="Locomoción del personal no directivo."/>
    <n v="3000"/>
    <n v="0"/>
    <n v="3000"/>
    <n v="298.2"/>
    <n v="298.2"/>
    <n v="0"/>
  </r>
  <r>
    <x v="1"/>
    <x v="7"/>
    <x v="7"/>
    <x v="1"/>
    <s v="23"/>
    <s v="233"/>
    <s v="Otras indemnizaciones."/>
    <n v="1000"/>
    <n v="0"/>
    <n v="1000"/>
    <n v="0"/>
    <n v="0"/>
    <n v="0"/>
  </r>
  <r>
    <x v="1"/>
    <x v="7"/>
    <x v="7"/>
    <x v="5"/>
    <s v="35"/>
    <s v="352"/>
    <s v="Intereses de demora."/>
    <n v="200"/>
    <n v="0"/>
    <n v="200"/>
    <n v="0"/>
    <n v="0"/>
    <n v="0"/>
  </r>
  <r>
    <x v="1"/>
    <x v="7"/>
    <x v="7"/>
    <x v="2"/>
    <s v="44"/>
    <s v="44905"/>
    <s v="Transferencia corriente a VIVA"/>
    <n v="500000"/>
    <n v="0"/>
    <n v="500000"/>
    <n v="0"/>
    <n v="0"/>
    <n v="0"/>
  </r>
  <r>
    <x v="1"/>
    <x v="7"/>
    <x v="7"/>
    <x v="3"/>
    <s v="82"/>
    <s v="82190"/>
    <s v="Aportación préstamo participativo a SVAV"/>
    <n v="7952500"/>
    <n v="0"/>
    <n v="7952500"/>
    <n v="0"/>
    <n v="0"/>
    <n v="0"/>
  </r>
  <r>
    <x v="1"/>
    <x v="7"/>
    <x v="7"/>
    <x v="3"/>
    <s v="83"/>
    <s v="83000"/>
    <s v="Anuncios por cuenta de particulares"/>
    <n v="15000"/>
    <n v="0"/>
    <n v="15000"/>
    <n v="3285.36"/>
    <n v="1572"/>
    <n v="0"/>
  </r>
  <r>
    <x v="1"/>
    <x v="7"/>
    <x v="7"/>
    <x v="3"/>
    <s v="83"/>
    <s v="83090"/>
    <s v="Anticipos al Plan Parcial Industrial Jalón"/>
    <n v="400000"/>
    <n v="0"/>
    <n v="400000"/>
    <n v="0"/>
    <n v="0"/>
    <n v="0"/>
  </r>
  <r>
    <x v="1"/>
    <x v="7"/>
    <x v="7"/>
    <x v="3"/>
    <s v="83"/>
    <s v="83100"/>
    <s v="Obras por cuenta de particulares"/>
    <n v="400000"/>
    <n v="0"/>
    <n v="400000"/>
    <n v="110114.1"/>
    <n v="110114.1"/>
    <n v="1192.8"/>
  </r>
  <r>
    <x v="1"/>
    <x v="8"/>
    <x v="8"/>
    <x v="0"/>
    <s v="12"/>
    <s v="12000"/>
    <s v="Sueldos del Grupo A1."/>
    <n v="379929"/>
    <n v="0"/>
    <n v="379929"/>
    <n v="139785.49"/>
    <n v="139785.49"/>
    <n v="786.87"/>
  </r>
  <r>
    <x v="1"/>
    <x v="8"/>
    <x v="8"/>
    <x v="0"/>
    <s v="12"/>
    <s v="12001"/>
    <s v="Sueldos del Grupo A2."/>
    <n v="160362"/>
    <n v="0"/>
    <n v="160362"/>
    <n v="46503.29"/>
    <n v="46503.29"/>
    <n v="62524.01"/>
  </r>
  <r>
    <x v="1"/>
    <x v="8"/>
    <x v="8"/>
    <x v="0"/>
    <s v="12"/>
    <s v="12003"/>
    <s v="Sueldos del Grupo C1."/>
    <n v="276346"/>
    <n v="0"/>
    <n v="276346"/>
    <n v="109663.88"/>
    <n v="109663.88"/>
    <n v="19537.14"/>
  </r>
  <r>
    <x v="1"/>
    <x v="8"/>
    <x v="8"/>
    <x v="0"/>
    <s v="12"/>
    <s v="12004"/>
    <s v="Sueldos del Grupo C2."/>
    <n v="121456"/>
    <n v="0"/>
    <n v="121456"/>
    <n v="55533.52"/>
    <n v="55533.52"/>
    <n v="47449.35"/>
  </r>
  <r>
    <x v="1"/>
    <x v="8"/>
    <x v="8"/>
    <x v="0"/>
    <s v="12"/>
    <s v="12006"/>
    <s v="Trienios."/>
    <n v="175586"/>
    <n v="0"/>
    <n v="175586"/>
    <n v="82420.45"/>
    <n v="82420.45"/>
    <n v="24184.7"/>
  </r>
  <r>
    <x v="1"/>
    <x v="8"/>
    <x v="8"/>
    <x v="0"/>
    <s v="12"/>
    <s v="12100"/>
    <s v="Complemento de destino."/>
    <n v="547870"/>
    <n v="0"/>
    <n v="547870"/>
    <n v="205937.2"/>
    <n v="205937.2"/>
    <n v="35911.050000000003"/>
  </r>
  <r>
    <x v="1"/>
    <x v="8"/>
    <x v="8"/>
    <x v="0"/>
    <s v="12"/>
    <s v="12101"/>
    <s v="Complemento específico."/>
    <n v="1323786"/>
    <n v="0"/>
    <n v="1323786"/>
    <n v="531842.18000000005"/>
    <n v="531842.18000000005"/>
    <n v="87152.58"/>
  </r>
  <r>
    <x v="1"/>
    <x v="8"/>
    <x v="8"/>
    <x v="0"/>
    <s v="12"/>
    <s v="12103"/>
    <s v="Otros complementos."/>
    <n v="96437"/>
    <n v="0"/>
    <n v="96437"/>
    <n v="45345.72"/>
    <n v="45345.72"/>
    <n v="229047.15"/>
  </r>
  <r>
    <x v="1"/>
    <x v="8"/>
    <x v="8"/>
    <x v="0"/>
    <s v="13"/>
    <s v="13000"/>
    <s v="Retribuciones básicas."/>
    <n v="106907"/>
    <n v="0"/>
    <n v="106907"/>
    <n v="45353.17"/>
    <n v="45353.17"/>
    <n v="18099.509999999998"/>
  </r>
  <r>
    <x v="1"/>
    <x v="8"/>
    <x v="8"/>
    <x v="0"/>
    <s v="13"/>
    <s v="13002"/>
    <s v="Otras remuneraciones."/>
    <n v="86861"/>
    <n v="0"/>
    <n v="86861"/>
    <n v="38257.17"/>
    <n v="38257.17"/>
    <n v="20159"/>
  </r>
  <r>
    <x v="1"/>
    <x v="8"/>
    <x v="8"/>
    <x v="0"/>
    <s v="13"/>
    <s v="131"/>
    <s v="Laboral temporal."/>
    <n v="25000"/>
    <n v="0"/>
    <n v="25000"/>
    <n v="0"/>
    <n v="0"/>
    <n v="17514.810000000001"/>
  </r>
  <r>
    <x v="1"/>
    <x v="8"/>
    <x v="8"/>
    <x v="0"/>
    <s v="15"/>
    <s v="151"/>
    <s v="Gratificaciones."/>
    <n v="10000"/>
    <n v="0"/>
    <n v="10000"/>
    <n v="1544.4"/>
    <n v="1544.4"/>
    <n v="0"/>
  </r>
  <r>
    <x v="1"/>
    <x v="8"/>
    <x v="8"/>
    <x v="1"/>
    <s v="22"/>
    <s v="22602"/>
    <s v="Publicidad y propaganda."/>
    <n v="3000"/>
    <n v="0"/>
    <n v="3000"/>
    <n v="0"/>
    <n v="0"/>
    <n v="1544.4"/>
  </r>
  <r>
    <x v="1"/>
    <x v="8"/>
    <x v="8"/>
    <x v="1"/>
    <s v="22"/>
    <s v="22606"/>
    <s v="Reuniones, conferencias y cursos."/>
    <n v="4000"/>
    <n v="0"/>
    <n v="4000"/>
    <n v="3812"/>
    <n v="3812"/>
    <n v="0"/>
  </r>
  <r>
    <x v="1"/>
    <x v="8"/>
    <x v="8"/>
    <x v="1"/>
    <s v="22"/>
    <s v="22699"/>
    <s v="Otros gastos diversos"/>
    <n v="3000"/>
    <n v="0"/>
    <n v="3000"/>
    <n v="0"/>
    <n v="0"/>
    <n v="0"/>
  </r>
  <r>
    <x v="1"/>
    <x v="8"/>
    <x v="8"/>
    <x v="1"/>
    <s v="22"/>
    <s v="22799"/>
    <s v="Otros trabajos realizados por otras empresas y profes."/>
    <n v="23000"/>
    <n v="0"/>
    <n v="23000"/>
    <n v="13771.01"/>
    <n v="13771.01"/>
    <n v="0"/>
  </r>
  <r>
    <x v="1"/>
    <x v="8"/>
    <x v="8"/>
    <x v="2"/>
    <s v="48"/>
    <s v="489"/>
    <s v="Otras transf. a Familias e Instituciones sin fines de lucro."/>
    <n v="100000"/>
    <n v="0"/>
    <n v="100000"/>
    <n v="0"/>
    <n v="0"/>
    <n v="0"/>
  </r>
  <r>
    <x v="1"/>
    <x v="8"/>
    <x v="8"/>
    <x v="4"/>
    <s v="60"/>
    <s v="609"/>
    <s v="Otras invers nuevas en infraest y bienes dest al uso gral"/>
    <n v="0"/>
    <n v="18150"/>
    <n v="18150"/>
    <n v="0"/>
    <n v="0"/>
    <n v="0"/>
  </r>
  <r>
    <x v="1"/>
    <x v="9"/>
    <x v="9"/>
    <x v="4"/>
    <s v="60"/>
    <s v="600"/>
    <s v="Inversiones en terrenos."/>
    <n v="406910"/>
    <n v="0"/>
    <n v="406910"/>
    <n v="0"/>
    <n v="0"/>
    <n v="0"/>
  </r>
  <r>
    <x v="1"/>
    <x v="9"/>
    <x v="9"/>
    <x v="4"/>
    <s v="60"/>
    <s v="609"/>
    <s v="Otras invers nuevas en infraest y bienes dest al uso gral"/>
    <n v="6180000"/>
    <n v="1780683.54"/>
    <n v="7960683.54"/>
    <n v="2039404.39"/>
    <n v="1730628.41"/>
    <n v="0"/>
  </r>
  <r>
    <x v="1"/>
    <x v="9"/>
    <x v="9"/>
    <x v="4"/>
    <s v="61"/>
    <s v="619"/>
    <s v="Otras inver de reposic en infraest y bienes dest al uso gral"/>
    <n v="6015080"/>
    <n v="0"/>
    <n v="6015080"/>
    <n v="1010018.95"/>
    <n v="801549.93"/>
    <n v="0"/>
  </r>
  <r>
    <x v="1"/>
    <x v="9"/>
    <x v="9"/>
    <x v="4"/>
    <s v="62"/>
    <s v="622"/>
    <s v="Edificios y otras construcciones."/>
    <n v="1357000"/>
    <n v="0"/>
    <n v="1357000"/>
    <n v="236235.81"/>
    <n v="236235.81"/>
    <n v="5410.31"/>
  </r>
  <r>
    <x v="1"/>
    <x v="9"/>
    <x v="9"/>
    <x v="4"/>
    <s v="62"/>
    <s v="629"/>
    <s v="Otras inv nuevas asoc al funcionam operativo de los serv"/>
    <n v="2108770"/>
    <n v="0"/>
    <n v="2108770"/>
    <n v="0"/>
    <n v="0"/>
    <n v="236235.81"/>
  </r>
  <r>
    <x v="1"/>
    <x v="9"/>
    <x v="9"/>
    <x v="4"/>
    <s v="63"/>
    <s v="632"/>
    <s v="Edificios y otras construcciones."/>
    <n v="1485000"/>
    <n v="0"/>
    <n v="1485000"/>
    <n v="7037.36"/>
    <n v="0"/>
    <n v="0"/>
  </r>
  <r>
    <x v="1"/>
    <x v="9"/>
    <x v="9"/>
    <x v="4"/>
    <s v="63"/>
    <s v="633"/>
    <s v="Maquinaria, instalaciones técnicas y utillaje."/>
    <n v="300000"/>
    <n v="0"/>
    <n v="300000"/>
    <n v="8032.62"/>
    <n v="5413.85"/>
    <n v="0"/>
  </r>
  <r>
    <x v="1"/>
    <x v="9"/>
    <x v="9"/>
    <x v="4"/>
    <s v="64"/>
    <s v="640"/>
    <s v="Gastos en inversiones de carácter inmaterial."/>
    <n v="180000"/>
    <n v="0"/>
    <n v="180000"/>
    <n v="0"/>
    <n v="0"/>
    <n v="1194.43"/>
  </r>
  <r>
    <x v="1"/>
    <x v="9"/>
    <x v="9"/>
    <x v="6"/>
    <s v="74"/>
    <s v="74905"/>
    <s v="Transf de capital a VIVA"/>
    <n v="3300000"/>
    <n v="0"/>
    <n v="3300000"/>
    <n v="0"/>
    <n v="0"/>
    <n v="0"/>
  </r>
  <r>
    <x v="1"/>
    <x v="9"/>
    <x v="9"/>
    <x v="6"/>
    <s v="78"/>
    <s v="789"/>
    <s v="Tran. capital a familias e instituciones sin fines de lucro."/>
    <n v="280000"/>
    <n v="0"/>
    <n v="280000"/>
    <n v="0"/>
    <n v="0"/>
    <n v="19685.669999999998"/>
  </r>
  <r>
    <x v="1"/>
    <x v="10"/>
    <x v="10"/>
    <x v="0"/>
    <s v="12"/>
    <s v="12000"/>
    <s v="Sueldos del Grupo A1."/>
    <n v="91183"/>
    <n v="0"/>
    <n v="91183"/>
    <n v="43596.92"/>
    <n v="43596.92"/>
    <n v="14152.16"/>
  </r>
  <r>
    <x v="1"/>
    <x v="10"/>
    <x v="10"/>
    <x v="0"/>
    <s v="12"/>
    <s v="12001"/>
    <s v="Sueldos del Grupo A2."/>
    <n v="80181"/>
    <n v="0"/>
    <n v="80181"/>
    <n v="33106.76"/>
    <n v="33106.76"/>
    <n v="8691.7000000000007"/>
  </r>
  <r>
    <x v="1"/>
    <x v="10"/>
    <x v="10"/>
    <x v="0"/>
    <s v="12"/>
    <s v="12003"/>
    <s v="Sueldos del Grupo C1."/>
    <n v="51175"/>
    <n v="0"/>
    <n v="51175"/>
    <n v="19896.439999999999"/>
    <n v="19896.439999999999"/>
    <n v="1813.55"/>
  </r>
  <r>
    <x v="1"/>
    <x v="10"/>
    <x v="10"/>
    <x v="0"/>
    <s v="12"/>
    <s v="12004"/>
    <s v="Sueldos del Grupo C2."/>
    <n v="8675"/>
    <n v="0"/>
    <n v="8675"/>
    <n v="4148.8900000000003"/>
    <n v="4148.8900000000003"/>
    <n v="10971.3"/>
  </r>
  <r>
    <x v="1"/>
    <x v="10"/>
    <x v="10"/>
    <x v="0"/>
    <s v="12"/>
    <s v="12006"/>
    <s v="Trienios."/>
    <n v="53000"/>
    <n v="0"/>
    <n v="53000"/>
    <n v="25158.86"/>
    <n v="25158.86"/>
    <n v="25618"/>
  </r>
  <r>
    <x v="1"/>
    <x v="10"/>
    <x v="10"/>
    <x v="0"/>
    <s v="12"/>
    <s v="12100"/>
    <s v="Complemento de destino."/>
    <n v="137318"/>
    <n v="0"/>
    <n v="137318"/>
    <n v="60642.09"/>
    <n v="60642.09"/>
    <n v="81288.22"/>
  </r>
  <r>
    <x v="1"/>
    <x v="10"/>
    <x v="10"/>
    <x v="0"/>
    <s v="12"/>
    <s v="12101"/>
    <s v="Complemento específico."/>
    <n v="345644"/>
    <n v="0"/>
    <n v="345644"/>
    <n v="188331.24"/>
    <n v="188331.24"/>
    <n v="4575.83"/>
  </r>
  <r>
    <x v="1"/>
    <x v="10"/>
    <x v="10"/>
    <x v="0"/>
    <s v="12"/>
    <s v="12103"/>
    <s v="Otros complementos."/>
    <n v="25096"/>
    <n v="0"/>
    <n v="25096"/>
    <n v="12039.92"/>
    <n v="12039.92"/>
    <n v="94568.639999999999"/>
  </r>
  <r>
    <x v="1"/>
    <x v="10"/>
    <x v="10"/>
    <x v="0"/>
    <s v="13"/>
    <s v="13000"/>
    <s v="Retribuciones básicas."/>
    <n v="606795"/>
    <n v="0"/>
    <n v="606795"/>
    <n v="222566.36"/>
    <n v="222566.36"/>
    <n v="6018.3"/>
  </r>
  <r>
    <x v="1"/>
    <x v="10"/>
    <x v="10"/>
    <x v="0"/>
    <s v="13"/>
    <s v="13001"/>
    <s v="Horas extraordinarias"/>
    <n v="15000"/>
    <n v="0"/>
    <n v="15000"/>
    <n v="6018.3"/>
    <n v="6018.3"/>
    <n v="110466.41"/>
  </r>
  <r>
    <x v="1"/>
    <x v="10"/>
    <x v="10"/>
    <x v="0"/>
    <s v="13"/>
    <s v="13002"/>
    <s v="Otras remuneraciones."/>
    <n v="622667"/>
    <n v="0"/>
    <n v="622667"/>
    <n v="233057.19"/>
    <n v="233057.19"/>
    <n v="0"/>
  </r>
  <r>
    <x v="1"/>
    <x v="10"/>
    <x v="10"/>
    <x v="0"/>
    <s v="13"/>
    <s v="131"/>
    <s v="Laboral temporal."/>
    <n v="30000"/>
    <n v="0"/>
    <n v="30000"/>
    <n v="0"/>
    <n v="0"/>
    <n v="1088.56"/>
  </r>
  <r>
    <x v="1"/>
    <x v="10"/>
    <x v="10"/>
    <x v="1"/>
    <s v="20"/>
    <s v="203"/>
    <s v="Arrendamientos de maquinaria, instalaciones y utillaje."/>
    <n v="30000"/>
    <n v="0"/>
    <n v="30000"/>
    <n v="13874.98"/>
    <n v="10198.780000000001"/>
    <n v="877.46"/>
  </r>
  <r>
    <x v="1"/>
    <x v="10"/>
    <x v="10"/>
    <x v="1"/>
    <s v="20"/>
    <s v="204"/>
    <s v="Arrendamientos de material de transporte."/>
    <n v="30000"/>
    <n v="0"/>
    <n v="30000"/>
    <n v="7043.21"/>
    <n v="5809.53"/>
    <n v="15311.74"/>
  </r>
  <r>
    <x v="1"/>
    <x v="10"/>
    <x v="10"/>
    <x v="1"/>
    <s v="21"/>
    <s v="210"/>
    <s v="Infraestructuras y bienes naturales."/>
    <n v="210000"/>
    <n v="-31000"/>
    <n v="179000"/>
    <n v="34774.449999999997"/>
    <n v="27408.5"/>
    <n v="1708.49"/>
  </r>
  <r>
    <x v="1"/>
    <x v="10"/>
    <x v="10"/>
    <x v="1"/>
    <s v="21"/>
    <s v="214"/>
    <s v="Reparación de elementos de transporte."/>
    <n v="45000"/>
    <n v="0"/>
    <n v="45000"/>
    <n v="8621.6299999999992"/>
    <n v="8621.6299999999992"/>
    <n v="0"/>
  </r>
  <r>
    <x v="1"/>
    <x v="10"/>
    <x v="10"/>
    <x v="1"/>
    <s v="22"/>
    <s v="22199"/>
    <s v="Otros suministros."/>
    <n v="15000"/>
    <n v="0"/>
    <n v="15000"/>
    <n v="0"/>
    <n v="0"/>
    <n v="0"/>
  </r>
  <r>
    <x v="1"/>
    <x v="10"/>
    <x v="10"/>
    <x v="1"/>
    <s v="22"/>
    <s v="22602"/>
    <s v="Publicidad y propaganda."/>
    <n v="1000"/>
    <n v="0"/>
    <n v="1000"/>
    <n v="0"/>
    <n v="0"/>
    <n v="827.55"/>
  </r>
  <r>
    <x v="1"/>
    <x v="10"/>
    <x v="10"/>
    <x v="1"/>
    <s v="22"/>
    <s v="22699"/>
    <s v="Otros gastos diversos"/>
    <n v="6000"/>
    <n v="0"/>
    <n v="6000"/>
    <n v="1815.89"/>
    <n v="1815.89"/>
    <n v="0"/>
  </r>
  <r>
    <x v="1"/>
    <x v="10"/>
    <x v="10"/>
    <x v="4"/>
    <s v="60"/>
    <s v="609"/>
    <s v="Otras invers nuevas en infraest y bienes dest al uso gral"/>
    <n v="200000"/>
    <n v="101882"/>
    <n v="301882"/>
    <n v="0"/>
    <n v="0"/>
    <n v="0"/>
  </r>
  <r>
    <x v="1"/>
    <x v="10"/>
    <x v="10"/>
    <x v="4"/>
    <s v="61"/>
    <s v="619"/>
    <s v="Otras inver de reposic en infraest y bienes dest al uso gral"/>
    <n v="150000"/>
    <n v="3340899.91"/>
    <n v="3490899.91"/>
    <n v="128411.48"/>
    <n v="37337.25"/>
    <n v="0"/>
  </r>
  <r>
    <x v="1"/>
    <x v="10"/>
    <x v="10"/>
    <x v="4"/>
    <s v="62"/>
    <s v="623"/>
    <s v="Maquinaria, instalaciones técnicas y utillaje."/>
    <n v="0"/>
    <n v="25000"/>
    <n v="25000"/>
    <n v="0"/>
    <n v="0"/>
    <n v="0"/>
  </r>
  <r>
    <x v="1"/>
    <x v="10"/>
    <x v="10"/>
    <x v="4"/>
    <s v="62"/>
    <s v="624"/>
    <s v="Elementos de transporte."/>
    <n v="40000"/>
    <n v="0"/>
    <n v="40000"/>
    <n v="0"/>
    <n v="0"/>
    <n v="10765.26"/>
  </r>
  <r>
    <x v="1"/>
    <x v="11"/>
    <x v="11"/>
    <x v="0"/>
    <s v="12"/>
    <s v="12001"/>
    <s v="Sueldos del Grupo A2."/>
    <n v="13363"/>
    <n v="0"/>
    <n v="13363"/>
    <n v="6648.23"/>
    <n v="6648.23"/>
    <n v="3000"/>
  </r>
  <r>
    <x v="1"/>
    <x v="11"/>
    <x v="11"/>
    <x v="0"/>
    <s v="12"/>
    <s v="12003"/>
    <s v="Sueldos del Grupo C1."/>
    <n v="10235"/>
    <n v="0"/>
    <n v="10235"/>
    <n v="4331.8599999999997"/>
    <n v="4331.8599999999997"/>
    <n v="1493.51"/>
  </r>
  <r>
    <x v="1"/>
    <x v="11"/>
    <x v="11"/>
    <x v="0"/>
    <s v="12"/>
    <s v="12006"/>
    <s v="Trienios."/>
    <n v="7244"/>
    <n v="0"/>
    <n v="7244"/>
    <n v="3483.11"/>
    <n v="3483.11"/>
    <n v="1490.97"/>
  </r>
  <r>
    <x v="1"/>
    <x v="11"/>
    <x v="11"/>
    <x v="0"/>
    <s v="12"/>
    <s v="12100"/>
    <s v="Complemento de destino."/>
    <n v="14824"/>
    <n v="0"/>
    <n v="14824"/>
    <n v="6868.74"/>
    <n v="6868.74"/>
    <n v="2695.98"/>
  </r>
  <r>
    <x v="1"/>
    <x v="11"/>
    <x v="11"/>
    <x v="0"/>
    <s v="12"/>
    <s v="12101"/>
    <s v="Complemento específico."/>
    <n v="36018"/>
    <n v="0"/>
    <n v="36018"/>
    <n v="19246.810000000001"/>
    <n v="19246.810000000001"/>
    <n v="9107.9699999999993"/>
  </r>
  <r>
    <x v="1"/>
    <x v="11"/>
    <x v="11"/>
    <x v="0"/>
    <s v="12"/>
    <s v="12103"/>
    <s v="Otros complementos."/>
    <n v="3254"/>
    <n v="0"/>
    <n v="3254"/>
    <n v="1263.06"/>
    <n v="1263.06"/>
    <n v="300"/>
  </r>
  <r>
    <x v="1"/>
    <x v="11"/>
    <x v="11"/>
    <x v="0"/>
    <s v="13"/>
    <s v="13000"/>
    <s v="Retribuciones básicas."/>
    <n v="95196"/>
    <n v="0"/>
    <n v="95196"/>
    <n v="30289.119999999999"/>
    <n v="30289.119999999999"/>
    <n v="12932.04"/>
  </r>
  <r>
    <x v="1"/>
    <x v="11"/>
    <x v="11"/>
    <x v="0"/>
    <s v="13"/>
    <s v="13002"/>
    <s v="Otras remuneraciones."/>
    <n v="94881"/>
    <n v="0"/>
    <n v="94881"/>
    <n v="25749.25"/>
    <n v="25749.25"/>
    <n v="12284.81"/>
  </r>
  <r>
    <x v="1"/>
    <x v="11"/>
    <x v="11"/>
    <x v="0"/>
    <s v="15"/>
    <s v="151"/>
    <s v="Gratificaciones."/>
    <n v="6000"/>
    <n v="0"/>
    <n v="6000"/>
    <n v="0"/>
    <n v="0"/>
    <n v="13529.95"/>
  </r>
  <r>
    <x v="1"/>
    <x v="11"/>
    <x v="11"/>
    <x v="1"/>
    <s v="21"/>
    <s v="213"/>
    <s v="Reparación de maquinaria, instalaciones técnicas y utillaje."/>
    <n v="110000"/>
    <n v="0"/>
    <n v="110000"/>
    <n v="42203.09"/>
    <n v="42203.09"/>
    <n v="539781.77"/>
  </r>
  <r>
    <x v="1"/>
    <x v="11"/>
    <x v="11"/>
    <x v="1"/>
    <s v="21"/>
    <s v="214"/>
    <s v="Reparación de elementos de transporte."/>
    <n v="5000"/>
    <n v="0"/>
    <n v="5000"/>
    <n v="0"/>
    <n v="0"/>
    <n v="0"/>
  </r>
  <r>
    <x v="1"/>
    <x v="11"/>
    <x v="11"/>
    <x v="1"/>
    <s v="22"/>
    <s v="22100"/>
    <s v="Energía eléctrica."/>
    <n v="2940000"/>
    <n v="0"/>
    <n v="2940000"/>
    <n v="1381666.58"/>
    <n v="1201175.18"/>
    <n v="0"/>
  </r>
  <r>
    <x v="1"/>
    <x v="11"/>
    <x v="11"/>
    <x v="1"/>
    <s v="22"/>
    <s v="22199"/>
    <s v="Otros suministros."/>
    <n v="15000"/>
    <n v="0"/>
    <n v="15000"/>
    <n v="388.87"/>
    <n v="208.73"/>
    <n v="0"/>
  </r>
  <r>
    <x v="1"/>
    <x v="11"/>
    <x v="11"/>
    <x v="1"/>
    <s v="22"/>
    <s v="22699"/>
    <s v="Otros gastos diversos"/>
    <n v="7000"/>
    <n v="0"/>
    <n v="7000"/>
    <n v="0"/>
    <n v="0"/>
    <n v="0"/>
  </r>
  <r>
    <x v="1"/>
    <x v="11"/>
    <x v="11"/>
    <x v="4"/>
    <s v="61"/>
    <s v="619"/>
    <s v="Otras inver de reposic en infraest y bienes dest al uso gral"/>
    <n v="1860500"/>
    <n v="562973.68999999994"/>
    <n v="2423473.69"/>
    <n v="774775.34"/>
    <n v="604944.35"/>
    <n v="0"/>
  </r>
  <r>
    <x v="1"/>
    <x v="12"/>
    <x v="12"/>
    <x v="0"/>
    <s v="12"/>
    <s v="12000"/>
    <s v="Sueldos del Grupo A1."/>
    <n v="60789"/>
    <n v="0"/>
    <n v="60789"/>
    <n v="22904.32"/>
    <n v="22904.32"/>
    <n v="10747.92"/>
  </r>
  <r>
    <x v="1"/>
    <x v="12"/>
    <x v="12"/>
    <x v="0"/>
    <s v="12"/>
    <s v="12001"/>
    <s v="Sueldos del Grupo A2."/>
    <n v="26727"/>
    <n v="0"/>
    <n v="26727"/>
    <n v="9719.0300000000007"/>
    <n v="9719.0300000000007"/>
    <n v="2934.78"/>
  </r>
  <r>
    <x v="1"/>
    <x v="12"/>
    <x v="12"/>
    <x v="0"/>
    <s v="12"/>
    <s v="12004"/>
    <s v="Sueldos del Grupo C2."/>
    <n v="17351"/>
    <n v="0"/>
    <n v="17351"/>
    <n v="8547.18"/>
    <n v="8547.18"/>
    <n v="3667.86"/>
  </r>
  <r>
    <x v="1"/>
    <x v="12"/>
    <x v="12"/>
    <x v="0"/>
    <s v="12"/>
    <s v="12006"/>
    <s v="Trienios."/>
    <n v="18766"/>
    <n v="0"/>
    <n v="18766"/>
    <n v="10221.1"/>
    <n v="10221.1"/>
    <n v="4629.3599999999997"/>
  </r>
  <r>
    <x v="1"/>
    <x v="12"/>
    <x v="12"/>
    <x v="0"/>
    <s v="12"/>
    <s v="12100"/>
    <s v="Complemento de destino."/>
    <n v="64252"/>
    <n v="0"/>
    <n v="64252"/>
    <n v="26694.26"/>
    <n v="26694.26"/>
    <n v="11094.35"/>
  </r>
  <r>
    <x v="1"/>
    <x v="12"/>
    <x v="12"/>
    <x v="0"/>
    <s v="12"/>
    <s v="12101"/>
    <s v="Complemento específico."/>
    <n v="156005"/>
    <n v="0"/>
    <n v="156005"/>
    <n v="62167.75"/>
    <n v="62167.75"/>
    <n v="24905.200000000001"/>
  </r>
  <r>
    <x v="1"/>
    <x v="12"/>
    <x v="12"/>
    <x v="0"/>
    <s v="12"/>
    <s v="12103"/>
    <s v="Otros complementos."/>
    <n v="11936"/>
    <n v="0"/>
    <n v="11936"/>
    <n v="6369.89"/>
    <n v="6369.89"/>
    <n v="2590.33"/>
  </r>
  <r>
    <x v="1"/>
    <x v="12"/>
    <x v="12"/>
    <x v="0"/>
    <s v="13"/>
    <s v="13000"/>
    <s v="Retribuciones básicas."/>
    <n v="722518"/>
    <n v="0"/>
    <n v="722518"/>
    <n v="233316.79"/>
    <n v="233316.79"/>
    <n v="102334"/>
  </r>
  <r>
    <x v="1"/>
    <x v="12"/>
    <x v="12"/>
    <x v="0"/>
    <s v="13"/>
    <s v="13001"/>
    <s v="Horas extraordinarias"/>
    <n v="30000"/>
    <n v="0"/>
    <n v="30000"/>
    <n v="21417.599999999999"/>
    <n v="21417.599999999999"/>
    <n v="4433.03"/>
  </r>
  <r>
    <x v="1"/>
    <x v="12"/>
    <x v="12"/>
    <x v="0"/>
    <s v="13"/>
    <s v="13002"/>
    <s v="Otras remuneraciones."/>
    <n v="705947"/>
    <n v="0"/>
    <n v="705947"/>
    <n v="217850.32"/>
    <n v="217850.32"/>
    <n v="105577.34"/>
  </r>
  <r>
    <x v="1"/>
    <x v="12"/>
    <x v="12"/>
    <x v="0"/>
    <s v="15"/>
    <s v="151"/>
    <s v="Gratificaciones."/>
    <n v="3000"/>
    <n v="0"/>
    <n v="3000"/>
    <n v="204.73"/>
    <n v="204.73"/>
    <n v="52.88"/>
  </r>
  <r>
    <x v="1"/>
    <x v="12"/>
    <x v="12"/>
    <x v="1"/>
    <s v="20"/>
    <s v="203"/>
    <s v="Arrendamientos de maquinaria, instalaciones y utillaje."/>
    <n v="5000"/>
    <n v="0"/>
    <n v="5000"/>
    <n v="3070.23"/>
    <n v="2960.23"/>
    <n v="2328.9499999999998"/>
  </r>
  <r>
    <x v="1"/>
    <x v="12"/>
    <x v="12"/>
    <x v="1"/>
    <s v="20"/>
    <s v="204"/>
    <s v="Arrendamientos de material de transporte."/>
    <n v="30000"/>
    <n v="0"/>
    <n v="30000"/>
    <n v="3420.57"/>
    <n v="3420.57"/>
    <n v="1560.24"/>
  </r>
  <r>
    <x v="1"/>
    <x v="12"/>
    <x v="12"/>
    <x v="1"/>
    <s v="21"/>
    <s v="212"/>
    <s v="Reparación de edificios y otras construcciones."/>
    <n v="25000"/>
    <n v="0"/>
    <n v="25000"/>
    <n v="20470.37"/>
    <n v="18716.14"/>
    <n v="5229.22"/>
  </r>
  <r>
    <x v="1"/>
    <x v="12"/>
    <x v="12"/>
    <x v="1"/>
    <s v="21"/>
    <s v="213"/>
    <s v="Reparación de maquinaria, instalaciones técnicas y utillaje."/>
    <n v="90000"/>
    <n v="0"/>
    <n v="90000"/>
    <n v="19191.169999999998"/>
    <n v="16170.21"/>
    <n v="6238.57"/>
  </r>
  <r>
    <x v="1"/>
    <x v="12"/>
    <x v="12"/>
    <x v="1"/>
    <s v="21"/>
    <s v="214"/>
    <s v="Reparación de elementos de transporte."/>
    <n v="13000"/>
    <n v="0"/>
    <n v="13000"/>
    <n v="8147.82"/>
    <n v="7168.35"/>
    <n v="2506.7800000000002"/>
  </r>
  <r>
    <x v="1"/>
    <x v="12"/>
    <x v="12"/>
    <x v="1"/>
    <s v="21"/>
    <s v="216"/>
    <s v="Equipos para procesos de información."/>
    <n v="5000"/>
    <n v="0"/>
    <n v="5000"/>
    <n v="0"/>
    <n v="0"/>
    <n v="23050.66"/>
  </r>
  <r>
    <x v="1"/>
    <x v="12"/>
    <x v="12"/>
    <x v="1"/>
    <s v="22"/>
    <s v="22100"/>
    <s v="Energía eléctrica."/>
    <n v="220000"/>
    <n v="0"/>
    <n v="220000"/>
    <n v="93268.47"/>
    <n v="78080.259999999995"/>
    <n v="34883.71"/>
  </r>
  <r>
    <x v="1"/>
    <x v="12"/>
    <x v="12"/>
    <x v="1"/>
    <s v="22"/>
    <s v="22102"/>
    <s v="Gas."/>
    <n v="90000"/>
    <n v="0"/>
    <n v="90000"/>
    <n v="65461.64"/>
    <n v="65461.64"/>
    <n v="1447.82"/>
  </r>
  <r>
    <x v="1"/>
    <x v="12"/>
    <x v="12"/>
    <x v="1"/>
    <s v="22"/>
    <s v="22699"/>
    <s v="Otros gastos diversos"/>
    <n v="12000"/>
    <n v="0"/>
    <n v="12000"/>
    <n v="2716.07"/>
    <n v="2553.58"/>
    <n v="47414.27"/>
  </r>
  <r>
    <x v="1"/>
    <x v="12"/>
    <x v="12"/>
    <x v="1"/>
    <s v="22"/>
    <s v="22700"/>
    <s v="Limpieza y aseo."/>
    <n v="305000"/>
    <n v="0"/>
    <n v="305000"/>
    <n v="123737.21"/>
    <n v="121591.1"/>
    <n v="0"/>
  </r>
  <r>
    <x v="1"/>
    <x v="12"/>
    <x v="12"/>
    <x v="4"/>
    <s v="62"/>
    <s v="623"/>
    <s v="Maquinaria, instalaciones técnicas y utillaje."/>
    <n v="40000"/>
    <n v="0"/>
    <n v="40000"/>
    <n v="2329.25"/>
    <n v="2329.25"/>
    <n v="0"/>
  </r>
  <r>
    <x v="1"/>
    <x v="12"/>
    <x v="12"/>
    <x v="4"/>
    <s v="63"/>
    <s v="632"/>
    <s v="Edificios y otras construcciones."/>
    <n v="0"/>
    <n v="1097021.06"/>
    <n v="1097021.06"/>
    <n v="109168.8"/>
    <n v="109168.8"/>
    <n v="0"/>
  </r>
  <r>
    <x v="2"/>
    <x v="13"/>
    <x v="13"/>
    <x v="0"/>
    <s v="12"/>
    <s v="12004"/>
    <s v="Sueldos del Grupo C2."/>
    <n v="8675"/>
    <n v="0"/>
    <n v="8675"/>
    <n v="4273.59"/>
    <n v="4273.59"/>
    <n v="0"/>
  </r>
  <r>
    <x v="2"/>
    <x v="13"/>
    <x v="13"/>
    <x v="0"/>
    <s v="12"/>
    <s v="12006"/>
    <s v="Trienios."/>
    <n v="0"/>
    <n v="0"/>
    <n v="0"/>
    <n v="0"/>
    <n v="0"/>
    <n v="2329.25"/>
  </r>
  <r>
    <x v="2"/>
    <x v="13"/>
    <x v="13"/>
    <x v="0"/>
    <s v="12"/>
    <s v="12100"/>
    <s v="Complemento de destino."/>
    <n v="4422"/>
    <n v="0"/>
    <n v="4422"/>
    <n v="2178.12"/>
    <n v="2178.12"/>
    <n v="0"/>
  </r>
  <r>
    <x v="2"/>
    <x v="13"/>
    <x v="13"/>
    <x v="0"/>
    <s v="12"/>
    <s v="12101"/>
    <s v="Complemento específico."/>
    <n v="10516"/>
    <n v="0"/>
    <n v="10516"/>
    <n v="5180.3500000000004"/>
    <n v="5180.3500000000004"/>
    <n v="0"/>
  </r>
  <r>
    <x v="2"/>
    <x v="13"/>
    <x v="13"/>
    <x v="0"/>
    <s v="12"/>
    <s v="12103"/>
    <s v="Otros complementos."/>
    <n v="0"/>
    <n v="0"/>
    <n v="0"/>
    <n v="0"/>
    <n v="0"/>
    <n v="1833.93"/>
  </r>
  <r>
    <x v="2"/>
    <x v="13"/>
    <x v="13"/>
    <x v="1"/>
    <s v="21"/>
    <s v="212"/>
    <s v="Reparación de edificios y otras construcciones."/>
    <n v="2500"/>
    <n v="0"/>
    <n v="2500"/>
    <n v="233.81"/>
    <n v="233.81"/>
    <n v="0"/>
  </r>
  <r>
    <x v="2"/>
    <x v="13"/>
    <x v="13"/>
    <x v="1"/>
    <s v="21"/>
    <s v="213"/>
    <s v="Reparación de maquinaria, instalaciones técnicas y utillaje."/>
    <n v="9500"/>
    <n v="0"/>
    <n v="9500"/>
    <n v="1357.34"/>
    <n v="1357.34"/>
    <n v="933.48"/>
  </r>
  <r>
    <x v="2"/>
    <x v="13"/>
    <x v="13"/>
    <x v="1"/>
    <s v="22"/>
    <s v="22100"/>
    <s v="Energía eléctrica."/>
    <n v="35000"/>
    <n v="0"/>
    <n v="35000"/>
    <n v="4479.7"/>
    <n v="4479.7"/>
    <n v="2220.15"/>
  </r>
  <r>
    <x v="2"/>
    <x v="13"/>
    <x v="13"/>
    <x v="1"/>
    <s v="22"/>
    <s v="22602"/>
    <s v="Publicidad y propaganda."/>
    <n v="26000"/>
    <n v="0"/>
    <n v="26000"/>
    <n v="6048.61"/>
    <n v="6048.61"/>
    <n v="0"/>
  </r>
  <r>
    <x v="2"/>
    <x v="13"/>
    <x v="13"/>
    <x v="1"/>
    <s v="22"/>
    <s v="22609"/>
    <s v="Actividades culturales y deportivas"/>
    <n v="30000"/>
    <n v="0"/>
    <n v="30000"/>
    <n v="100"/>
    <n v="100"/>
    <n v="0"/>
  </r>
  <r>
    <x v="2"/>
    <x v="13"/>
    <x v="13"/>
    <x v="1"/>
    <s v="22"/>
    <s v="22699"/>
    <s v="Otros gastos diversos"/>
    <n v="40000"/>
    <n v="0"/>
    <n v="40000"/>
    <n v="3881.22"/>
    <n v="3881.22"/>
    <n v="628.95000000000005"/>
  </r>
  <r>
    <x v="2"/>
    <x v="13"/>
    <x v="13"/>
    <x v="1"/>
    <s v="22"/>
    <s v="22700"/>
    <s v="Limpieza y aseo."/>
    <n v="27730"/>
    <n v="0"/>
    <n v="27730"/>
    <n v="6763.86"/>
    <n v="6763.86"/>
    <n v="2219.9"/>
  </r>
  <r>
    <x v="2"/>
    <x v="13"/>
    <x v="13"/>
    <x v="1"/>
    <s v="22"/>
    <s v="22799"/>
    <s v="Otros trabajos realizados por otras empresas y profes."/>
    <n v="611920"/>
    <n v="0"/>
    <n v="611920"/>
    <n v="160166.6"/>
    <n v="160166.6"/>
    <n v="0"/>
  </r>
  <r>
    <x v="2"/>
    <x v="13"/>
    <x v="13"/>
    <x v="2"/>
    <s v="48"/>
    <s v="48000"/>
    <s v="Subvenciones a asociaciones y atenciones benéficas"/>
    <n v="79925"/>
    <n v="0"/>
    <n v="79925"/>
    <n v="0"/>
    <n v="0"/>
    <n v="0"/>
  </r>
  <r>
    <x v="2"/>
    <x v="13"/>
    <x v="13"/>
    <x v="2"/>
    <s v="48"/>
    <s v="489"/>
    <s v="Otras transf. a Familias e Instituciones sin fines de lucro."/>
    <n v="55500"/>
    <n v="0"/>
    <n v="55500"/>
    <n v="55500"/>
    <n v="55500"/>
    <n v="2451"/>
  </r>
  <r>
    <x v="2"/>
    <x v="13"/>
    <x v="13"/>
    <x v="4"/>
    <s v="62"/>
    <s v="625"/>
    <s v="Mobiliario."/>
    <n v="125000"/>
    <n v="0"/>
    <n v="125000"/>
    <n v="0"/>
    <n v="0"/>
    <n v="3381.93"/>
  </r>
  <r>
    <x v="2"/>
    <x v="13"/>
    <x v="13"/>
    <x v="4"/>
    <s v="63"/>
    <s v="632"/>
    <s v="Edificios y otras construcciones."/>
    <n v="802075"/>
    <n v="319411.36"/>
    <n v="1121486.3600000001"/>
    <n v="10281.76"/>
    <n v="10281.76"/>
    <n v="47158.32"/>
  </r>
  <r>
    <x v="2"/>
    <x v="13"/>
    <x v="13"/>
    <x v="6"/>
    <s v="78"/>
    <s v="789"/>
    <s v="Tran. capital a familias e instituciones sin fines de lucro."/>
    <n v="300000"/>
    <n v="0"/>
    <n v="300000"/>
    <n v="0"/>
    <n v="0"/>
    <n v="0"/>
  </r>
  <r>
    <x v="2"/>
    <x v="14"/>
    <x v="14"/>
    <x v="2"/>
    <s v="41"/>
    <s v="412"/>
    <s v="Transf. corriente a la F.M. Deportes"/>
    <n v="8049000"/>
    <n v="0"/>
    <n v="8049000"/>
    <n v="3264000"/>
    <n v="2464000"/>
    <n v="0"/>
  </r>
  <r>
    <x v="2"/>
    <x v="14"/>
    <x v="14"/>
    <x v="2"/>
    <s v="47"/>
    <s v="473"/>
    <s v="Transferencias a Sociedades Anónimas Deportivas"/>
    <n v="460000"/>
    <n v="0"/>
    <n v="460000"/>
    <n v="381353.6"/>
    <n v="381353.6"/>
    <n v="0"/>
  </r>
  <r>
    <x v="2"/>
    <x v="14"/>
    <x v="14"/>
    <x v="2"/>
    <s v="48"/>
    <s v="489"/>
    <s v="Otras transf. a Familias e Instituciones sin fines de lucro."/>
    <n v="577000"/>
    <n v="0"/>
    <n v="577000"/>
    <n v="549500"/>
    <n v="545500"/>
    <n v="0"/>
  </r>
  <r>
    <x v="2"/>
    <x v="14"/>
    <x v="14"/>
    <x v="6"/>
    <s v="71"/>
    <s v="712"/>
    <s v="Aportación capital F.M. Deportes"/>
    <n v="2596000"/>
    <n v="0"/>
    <n v="2596000"/>
    <n v="204232.54"/>
    <n v="204232.54"/>
    <n v="1952.7"/>
  </r>
  <r>
    <x v="2"/>
    <x v="15"/>
    <x v="15"/>
    <x v="4"/>
    <s v="64"/>
    <s v="641"/>
    <s v="Gastos en aplicaciones informáticas."/>
    <n v="0"/>
    <n v="0"/>
    <n v="0"/>
    <n v="0"/>
    <n v="0"/>
    <n v="0"/>
  </r>
  <r>
    <x v="2"/>
    <x v="16"/>
    <x v="16"/>
    <x v="0"/>
    <s v="12"/>
    <s v="12000"/>
    <s v="Sueldos del Grupo A1."/>
    <n v="45591"/>
    <n v="0"/>
    <n v="45591"/>
    <n v="20949.27"/>
    <n v="20949.27"/>
    <n v="9000"/>
  </r>
  <r>
    <x v="2"/>
    <x v="16"/>
    <x v="16"/>
    <x v="0"/>
    <s v="12"/>
    <s v="12001"/>
    <s v="Sueldos del Grupo A2."/>
    <n v="13363"/>
    <n v="0"/>
    <n v="13363"/>
    <n v="2496.3000000000002"/>
    <n v="2496.3000000000002"/>
    <n v="0"/>
  </r>
  <r>
    <x v="2"/>
    <x v="16"/>
    <x v="16"/>
    <x v="0"/>
    <s v="12"/>
    <s v="12003"/>
    <s v="Sueldos del Grupo C1."/>
    <n v="20470"/>
    <n v="0"/>
    <n v="20470"/>
    <n v="4846.01"/>
    <n v="4846.01"/>
    <n v="0"/>
  </r>
  <r>
    <x v="2"/>
    <x v="16"/>
    <x v="16"/>
    <x v="0"/>
    <s v="12"/>
    <s v="12004"/>
    <s v="Sueldos del Grupo C2."/>
    <n v="8675"/>
    <n v="0"/>
    <n v="8675"/>
    <n v="4273.59"/>
    <n v="4273.59"/>
    <n v="0"/>
  </r>
  <r>
    <x v="2"/>
    <x v="16"/>
    <x v="16"/>
    <x v="0"/>
    <s v="12"/>
    <s v="12006"/>
    <s v="Trienios."/>
    <n v="22081"/>
    <n v="0"/>
    <n v="22081"/>
    <n v="8659.84"/>
    <n v="8659.84"/>
    <n v="0"/>
  </r>
  <r>
    <x v="2"/>
    <x v="16"/>
    <x v="16"/>
    <x v="0"/>
    <s v="12"/>
    <s v="12100"/>
    <s v="Complemento de destino."/>
    <n v="65771"/>
    <n v="0"/>
    <n v="65771"/>
    <n v="25085.89"/>
    <n v="25085.89"/>
    <n v="0"/>
  </r>
  <r>
    <x v="2"/>
    <x v="16"/>
    <x v="16"/>
    <x v="0"/>
    <s v="12"/>
    <s v="12101"/>
    <s v="Complemento específico."/>
    <n v="146194"/>
    <n v="0"/>
    <n v="146194"/>
    <n v="83229.33"/>
    <n v="83229.33"/>
    <n v="0"/>
  </r>
  <r>
    <x v="2"/>
    <x v="16"/>
    <x v="16"/>
    <x v="0"/>
    <s v="12"/>
    <s v="12103"/>
    <s v="Otros complementos."/>
    <n v="11889"/>
    <n v="0"/>
    <n v="11889"/>
    <n v="4992.5"/>
    <n v="4992.5"/>
    <n v="8145.79"/>
  </r>
  <r>
    <x v="2"/>
    <x v="16"/>
    <x v="16"/>
    <x v="1"/>
    <s v="22"/>
    <s v="22000"/>
    <s v="Ordinario no inventariable."/>
    <n v="400"/>
    <n v="0"/>
    <n v="400"/>
    <n v="0"/>
    <n v="0"/>
    <n v="0"/>
  </r>
  <r>
    <x v="2"/>
    <x v="16"/>
    <x v="16"/>
    <x v="1"/>
    <s v="22"/>
    <s v="22602"/>
    <s v="Publicidad y propaganda."/>
    <n v="3000"/>
    <n v="0"/>
    <n v="3000"/>
    <n v="0"/>
    <n v="0"/>
    <n v="2007.66"/>
  </r>
  <r>
    <x v="2"/>
    <x v="16"/>
    <x v="16"/>
    <x v="1"/>
    <s v="22"/>
    <s v="22699"/>
    <s v="Otros gastos diversos"/>
    <n v="2000"/>
    <n v="0"/>
    <n v="2000"/>
    <n v="96.56"/>
    <n v="0"/>
    <n v="1833.93"/>
  </r>
  <r>
    <x v="2"/>
    <x v="16"/>
    <x v="16"/>
    <x v="1"/>
    <s v="22"/>
    <s v="22706"/>
    <s v="Estudios y trabajos técnicos."/>
    <n v="20000"/>
    <n v="0"/>
    <n v="20000"/>
    <n v="0"/>
    <n v="0"/>
    <n v="3349.34"/>
  </r>
  <r>
    <x v="2"/>
    <x v="16"/>
    <x v="16"/>
    <x v="1"/>
    <s v="23"/>
    <s v="23020"/>
    <s v="Dietas del personal no directivo"/>
    <n v="400"/>
    <n v="0"/>
    <n v="400"/>
    <n v="18.7"/>
    <n v="18.7"/>
    <n v="8857.51"/>
  </r>
  <r>
    <x v="2"/>
    <x v="16"/>
    <x v="16"/>
    <x v="1"/>
    <s v="23"/>
    <s v="23100"/>
    <s v="De los miembros de los órganos de gobierno."/>
    <n v="0"/>
    <n v="0"/>
    <n v="0"/>
    <n v="76.7"/>
    <n v="76.7"/>
    <n v="39014.83"/>
  </r>
  <r>
    <x v="2"/>
    <x v="16"/>
    <x v="16"/>
    <x v="3"/>
    <s v="83"/>
    <s v="83000"/>
    <s v="Anuncios por cuenta de particulares"/>
    <n v="10000"/>
    <n v="0"/>
    <n v="10000"/>
    <n v="1901.54"/>
    <n v="1858.34"/>
    <n v="1678.81"/>
  </r>
  <r>
    <x v="2"/>
    <x v="17"/>
    <x v="17"/>
    <x v="1"/>
    <s v="23"/>
    <s v="231"/>
    <s v="Locomoción."/>
    <n v="0"/>
    <n v="0"/>
    <n v="0"/>
    <n v="0"/>
    <n v="0"/>
    <n v="0"/>
  </r>
  <r>
    <x v="2"/>
    <x v="18"/>
    <x v="18"/>
    <x v="0"/>
    <s v="12"/>
    <s v="12000"/>
    <s v="Sueldos del Grupo A1."/>
    <n v="151972"/>
    <n v="0"/>
    <n v="151972"/>
    <n v="29945.16"/>
    <n v="29945.16"/>
    <n v="0"/>
  </r>
  <r>
    <x v="2"/>
    <x v="18"/>
    <x v="18"/>
    <x v="0"/>
    <s v="12"/>
    <s v="12001"/>
    <s v="Sueldos del Grupo A2."/>
    <n v="43793"/>
    <n v="0"/>
    <n v="43793"/>
    <n v="20270.77"/>
    <n v="20270.77"/>
    <n v="0"/>
  </r>
  <r>
    <x v="2"/>
    <x v="18"/>
    <x v="18"/>
    <x v="0"/>
    <s v="12"/>
    <s v="12003"/>
    <s v="Sueldos del Grupo C1."/>
    <n v="23351"/>
    <n v="0"/>
    <n v="23351"/>
    <n v="5041.88"/>
    <n v="5041.88"/>
    <n v="0"/>
  </r>
  <r>
    <x v="2"/>
    <x v="18"/>
    <x v="18"/>
    <x v="0"/>
    <s v="12"/>
    <s v="12004"/>
    <s v="Sueldos del Grupo C2."/>
    <n v="8675"/>
    <n v="0"/>
    <n v="8675"/>
    <n v="3715"/>
    <n v="3715"/>
    <n v="0"/>
  </r>
  <r>
    <x v="2"/>
    <x v="18"/>
    <x v="18"/>
    <x v="0"/>
    <s v="12"/>
    <s v="12006"/>
    <s v="Trienios."/>
    <n v="42941"/>
    <n v="0"/>
    <n v="42941"/>
    <n v="18421.84"/>
    <n v="18421.84"/>
    <n v="482.4"/>
  </r>
  <r>
    <x v="2"/>
    <x v="18"/>
    <x v="18"/>
    <x v="0"/>
    <s v="12"/>
    <s v="12100"/>
    <s v="Complemento de destino."/>
    <n v="123363"/>
    <n v="0"/>
    <n v="123363"/>
    <n v="33426.080000000002"/>
    <n v="33426.080000000002"/>
    <n v="13576.32"/>
  </r>
  <r>
    <x v="2"/>
    <x v="18"/>
    <x v="18"/>
    <x v="0"/>
    <s v="12"/>
    <s v="12101"/>
    <s v="Complemento específico."/>
    <n v="336204"/>
    <n v="0"/>
    <n v="336204"/>
    <n v="89910.44"/>
    <n v="89910.44"/>
    <n v="9326.08"/>
  </r>
  <r>
    <x v="2"/>
    <x v="18"/>
    <x v="18"/>
    <x v="0"/>
    <s v="12"/>
    <s v="12103"/>
    <s v="Otros complementos."/>
    <n v="21532"/>
    <n v="0"/>
    <n v="21532"/>
    <n v="9234.7999999999993"/>
    <n v="9234.7999999999993"/>
    <n v="2203.5300000000002"/>
  </r>
  <r>
    <x v="2"/>
    <x v="18"/>
    <x v="18"/>
    <x v="0"/>
    <s v="13"/>
    <s v="13000"/>
    <s v="Retribuciones básicas."/>
    <n v="27445"/>
    <n v="0"/>
    <n v="27445"/>
    <n v="13770.02"/>
    <n v="13770.02"/>
    <n v="1263.3699999999999"/>
  </r>
  <r>
    <x v="2"/>
    <x v="18"/>
    <x v="18"/>
    <x v="0"/>
    <s v="13"/>
    <s v="13002"/>
    <s v="Otras remuneraciones."/>
    <n v="26083"/>
    <n v="0"/>
    <n v="26083"/>
    <n v="12868.23"/>
    <n v="12868.23"/>
    <n v="8476.16"/>
  </r>
  <r>
    <x v="2"/>
    <x v="18"/>
    <x v="18"/>
    <x v="0"/>
    <s v="15"/>
    <s v="151"/>
    <s v="Gratificaciones."/>
    <n v="2000"/>
    <n v="0"/>
    <n v="2000"/>
    <n v="0"/>
    <n v="0"/>
    <n v="14293.25"/>
  </r>
  <r>
    <x v="2"/>
    <x v="18"/>
    <x v="18"/>
    <x v="1"/>
    <s v="20"/>
    <s v="206"/>
    <s v="Arrendamientos de equipos para procesos de información."/>
    <n v="1000"/>
    <n v="0"/>
    <n v="1000"/>
    <n v="0"/>
    <n v="0"/>
    <n v="36820.47"/>
  </r>
  <r>
    <x v="2"/>
    <x v="18"/>
    <x v="18"/>
    <x v="1"/>
    <s v="21"/>
    <s v="213"/>
    <s v="Reparación de maquinaria, instalaciones técnicas y utillaje."/>
    <n v="40000"/>
    <n v="0"/>
    <n v="40000"/>
    <n v="2008.7"/>
    <n v="2008.7"/>
    <n v="3739.96"/>
  </r>
  <r>
    <x v="2"/>
    <x v="18"/>
    <x v="18"/>
    <x v="1"/>
    <s v="21"/>
    <s v="216"/>
    <s v="Equipos para procesos de información."/>
    <n v="1013000"/>
    <n v="0"/>
    <n v="1013000"/>
    <n v="391126.28"/>
    <n v="316559.25"/>
    <n v="5794.26"/>
  </r>
  <r>
    <x v="2"/>
    <x v="18"/>
    <x v="18"/>
    <x v="1"/>
    <s v="22"/>
    <s v="22002"/>
    <s v="Material informático no inventariable."/>
    <n v="85000"/>
    <n v="0"/>
    <n v="85000"/>
    <n v="28450.6"/>
    <n v="19189.41"/>
    <n v="5827.31"/>
  </r>
  <r>
    <x v="2"/>
    <x v="18"/>
    <x v="18"/>
    <x v="1"/>
    <s v="22"/>
    <s v="22100"/>
    <s v="Energía eléctrica."/>
    <n v="85000"/>
    <n v="0"/>
    <n v="85000"/>
    <n v="16665.72"/>
    <n v="16665.72"/>
    <n v="0"/>
  </r>
  <r>
    <x v="2"/>
    <x v="18"/>
    <x v="18"/>
    <x v="1"/>
    <s v="22"/>
    <s v="22103"/>
    <s v="Combustibles y carburantes."/>
    <n v="1500"/>
    <n v="0"/>
    <n v="1500"/>
    <n v="0"/>
    <n v="0"/>
    <n v="0"/>
  </r>
  <r>
    <x v="2"/>
    <x v="18"/>
    <x v="18"/>
    <x v="1"/>
    <s v="22"/>
    <s v="22110"/>
    <s v="Productos de limpieza y aseo."/>
    <n v="500"/>
    <n v="0"/>
    <n v="500"/>
    <n v="0"/>
    <n v="0"/>
    <n v="685.32"/>
  </r>
  <r>
    <x v="2"/>
    <x v="18"/>
    <x v="18"/>
    <x v="1"/>
    <s v="22"/>
    <s v="22199"/>
    <s v="Otros suministros."/>
    <n v="2000"/>
    <n v="0"/>
    <n v="2000"/>
    <n v="0"/>
    <n v="0"/>
    <n v="78281.73"/>
  </r>
  <r>
    <x v="2"/>
    <x v="18"/>
    <x v="18"/>
    <x v="1"/>
    <s v="22"/>
    <s v="22200"/>
    <s v="Servicios de Telecomunicaciones."/>
    <n v="380000"/>
    <n v="0"/>
    <n v="380000"/>
    <n v="109855.36"/>
    <n v="109855.36"/>
    <n v="0"/>
  </r>
  <r>
    <x v="2"/>
    <x v="18"/>
    <x v="18"/>
    <x v="1"/>
    <s v="22"/>
    <s v="22699"/>
    <s v="Otros gastos diversos"/>
    <n v="2000"/>
    <n v="0"/>
    <n v="2000"/>
    <n v="5.94"/>
    <n v="5.94"/>
    <n v="6994.59"/>
  </r>
  <r>
    <x v="2"/>
    <x v="18"/>
    <x v="18"/>
    <x v="1"/>
    <s v="22"/>
    <s v="22700"/>
    <s v="Limpieza y aseo."/>
    <n v="12000"/>
    <n v="0"/>
    <n v="12000"/>
    <n v="3120.36"/>
    <n v="3120.36"/>
    <n v="0"/>
  </r>
  <r>
    <x v="2"/>
    <x v="18"/>
    <x v="18"/>
    <x v="1"/>
    <s v="22"/>
    <s v="22799"/>
    <s v="Otros trabajos realizados por otras empresas y profes."/>
    <n v="49500"/>
    <n v="0"/>
    <n v="49500"/>
    <n v="0"/>
    <n v="0"/>
    <n v="0"/>
  </r>
  <r>
    <x v="2"/>
    <x v="18"/>
    <x v="18"/>
    <x v="4"/>
    <s v="62"/>
    <s v="623"/>
    <s v="Maquinaria, instalaciones técnicas y utillaje."/>
    <n v="25000"/>
    <n v="0"/>
    <n v="25000"/>
    <n v="0"/>
    <n v="0"/>
    <n v="0"/>
  </r>
  <r>
    <x v="2"/>
    <x v="18"/>
    <x v="18"/>
    <x v="4"/>
    <s v="62"/>
    <s v="626"/>
    <s v="Equipos para procesos de información."/>
    <n v="350000"/>
    <n v="0"/>
    <n v="350000"/>
    <n v="0"/>
    <n v="0"/>
    <n v="27463.84"/>
  </r>
  <r>
    <x v="2"/>
    <x v="18"/>
    <x v="18"/>
    <x v="4"/>
    <s v="63"/>
    <s v="633"/>
    <s v="Maquinaria, instalaciones técnicas y utillaje."/>
    <n v="10000"/>
    <n v="0"/>
    <n v="10000"/>
    <n v="0"/>
    <n v="0"/>
    <n v="0"/>
  </r>
  <r>
    <x v="2"/>
    <x v="18"/>
    <x v="18"/>
    <x v="4"/>
    <s v="63"/>
    <s v="636"/>
    <s v="Equipos para procesos de información."/>
    <n v="660000"/>
    <n v="0"/>
    <n v="660000"/>
    <n v="206075.07"/>
    <n v="169234.71"/>
    <n v="780.09"/>
  </r>
  <r>
    <x v="2"/>
    <x v="18"/>
    <x v="18"/>
    <x v="4"/>
    <s v="64"/>
    <s v="641"/>
    <s v="Gastos en aplicaciones informáticas."/>
    <n v="942000"/>
    <n v="0"/>
    <n v="942000"/>
    <n v="155105.82999999999"/>
    <n v="144838.88"/>
    <n v="0"/>
  </r>
  <r>
    <x v="2"/>
    <x v="19"/>
    <x v="19"/>
    <x v="0"/>
    <s v="12"/>
    <s v="12000"/>
    <s v="Sueldos del Grupo A1."/>
    <n v="30394"/>
    <n v="0"/>
    <n v="30394"/>
    <n v="14972.58"/>
    <n v="14972.58"/>
    <n v="0"/>
  </r>
  <r>
    <x v="2"/>
    <x v="19"/>
    <x v="19"/>
    <x v="0"/>
    <s v="12"/>
    <s v="12001"/>
    <s v="Sueldos del Grupo A2."/>
    <n v="26727"/>
    <n v="0"/>
    <n v="26727"/>
    <n v="9872.5499999999993"/>
    <n v="9872.5499999999993"/>
    <n v="0"/>
  </r>
  <r>
    <x v="2"/>
    <x v="19"/>
    <x v="19"/>
    <x v="0"/>
    <s v="12"/>
    <s v="12003"/>
    <s v="Sueldos del Grupo C1."/>
    <n v="184231"/>
    <n v="0"/>
    <n v="184231"/>
    <n v="75086.03"/>
    <n v="75086.03"/>
    <n v="0"/>
  </r>
  <r>
    <x v="2"/>
    <x v="19"/>
    <x v="19"/>
    <x v="0"/>
    <s v="12"/>
    <s v="12004"/>
    <s v="Sueldos del Grupo C2."/>
    <n v="97906"/>
    <n v="0"/>
    <n v="97906"/>
    <n v="44875.51"/>
    <n v="44875.51"/>
    <n v="36766.660000000003"/>
  </r>
  <r>
    <x v="2"/>
    <x v="19"/>
    <x v="19"/>
    <x v="0"/>
    <s v="12"/>
    <s v="12006"/>
    <s v="Trienios."/>
    <n v="90721"/>
    <n v="0"/>
    <n v="90721"/>
    <n v="43034.46"/>
    <n v="43034.46"/>
    <n v="33301.699999999997"/>
  </r>
  <r>
    <x v="2"/>
    <x v="19"/>
    <x v="19"/>
    <x v="0"/>
    <s v="12"/>
    <s v="12100"/>
    <s v="Complemento de destino."/>
    <n v="201765"/>
    <n v="0"/>
    <n v="201765"/>
    <n v="85930.55"/>
    <n v="85930.55"/>
    <n v="6788.16"/>
  </r>
  <r>
    <x v="2"/>
    <x v="19"/>
    <x v="19"/>
    <x v="0"/>
    <s v="12"/>
    <s v="12101"/>
    <s v="Complemento específico."/>
    <n v="454341"/>
    <n v="0"/>
    <n v="454341"/>
    <n v="209392.1"/>
    <n v="209392.1"/>
    <n v="4923.91"/>
  </r>
  <r>
    <x v="2"/>
    <x v="19"/>
    <x v="19"/>
    <x v="0"/>
    <s v="12"/>
    <s v="12103"/>
    <s v="Otros complementos."/>
    <n v="55520"/>
    <n v="0"/>
    <n v="55520"/>
    <n v="26127.21"/>
    <n v="26127.21"/>
    <n v="33052.949999999997"/>
  </r>
  <r>
    <x v="2"/>
    <x v="19"/>
    <x v="19"/>
    <x v="0"/>
    <s v="13"/>
    <s v="13000"/>
    <s v="Retribuciones básicas."/>
    <n v="63174"/>
    <n v="0"/>
    <n v="63174"/>
    <n v="31459.14"/>
    <n v="31459.14"/>
    <n v="19267.689999999999"/>
  </r>
  <r>
    <x v="2"/>
    <x v="19"/>
    <x v="19"/>
    <x v="0"/>
    <s v="13"/>
    <s v="13002"/>
    <s v="Otras remuneraciones."/>
    <n v="56572"/>
    <n v="0"/>
    <n v="56572"/>
    <n v="27883.55"/>
    <n v="27883.55"/>
    <n v="19106.84"/>
  </r>
  <r>
    <x v="2"/>
    <x v="19"/>
    <x v="19"/>
    <x v="1"/>
    <s v="21"/>
    <s v="213"/>
    <s v="Reparación de maquinaria, instalaciones técnicas y utillaje."/>
    <n v="15000"/>
    <n v="0"/>
    <n v="15000"/>
    <n v="3370.84"/>
    <n v="3318.7"/>
    <n v="37259.74"/>
  </r>
  <r>
    <x v="2"/>
    <x v="19"/>
    <x v="19"/>
    <x v="1"/>
    <s v="22"/>
    <s v="22000"/>
    <s v="Ordinario no inventariable."/>
    <n v="2000"/>
    <n v="0"/>
    <n v="2000"/>
    <n v="428.46"/>
    <n v="428.46"/>
    <n v="87684.79"/>
  </r>
  <r>
    <x v="2"/>
    <x v="19"/>
    <x v="19"/>
    <x v="1"/>
    <s v="22"/>
    <s v="22199"/>
    <s v="Otros suministros."/>
    <n v="3000"/>
    <n v="0"/>
    <n v="3000"/>
    <n v="544.5"/>
    <n v="544.5"/>
    <n v="10744.25"/>
  </r>
  <r>
    <x v="2"/>
    <x v="19"/>
    <x v="19"/>
    <x v="1"/>
    <s v="22"/>
    <s v="22200"/>
    <s v="Servicios de Telecomunicaciones."/>
    <n v="1300000"/>
    <n v="0"/>
    <n v="1300000"/>
    <n v="307615.86"/>
    <n v="250672.15"/>
    <n v="13483.71"/>
  </r>
  <r>
    <x v="2"/>
    <x v="19"/>
    <x v="19"/>
    <x v="1"/>
    <s v="22"/>
    <s v="22201"/>
    <s v="Postales."/>
    <n v="0"/>
    <n v="0"/>
    <n v="0"/>
    <n v="0"/>
    <n v="0"/>
    <n v="13263.62"/>
  </r>
  <r>
    <x v="2"/>
    <x v="19"/>
    <x v="19"/>
    <x v="1"/>
    <s v="22"/>
    <s v="22699"/>
    <s v="Otros gastos diversos"/>
    <n v="6000"/>
    <n v="0"/>
    <n v="6000"/>
    <n v="595.97"/>
    <n v="595.97"/>
    <n v="794.96"/>
  </r>
  <r>
    <x v="2"/>
    <x v="19"/>
    <x v="19"/>
    <x v="1"/>
    <s v="22"/>
    <s v="22799"/>
    <s v="Otros trabajos realizados por otras empresas y profes."/>
    <n v="350000"/>
    <n v="0"/>
    <n v="350000"/>
    <n v="57343.76"/>
    <n v="57240.91"/>
    <n v="0"/>
  </r>
  <r>
    <x v="2"/>
    <x v="19"/>
    <x v="19"/>
    <x v="2"/>
    <s v="46"/>
    <s v="466"/>
    <s v="A otras Entidades que agrupen municipios."/>
    <n v="3000"/>
    <n v="0"/>
    <n v="3000"/>
    <n v="3000"/>
    <n v="3000"/>
    <n v="0"/>
  </r>
  <r>
    <x v="2"/>
    <x v="20"/>
    <x v="20"/>
    <x v="0"/>
    <s v="12"/>
    <s v="12000"/>
    <s v="Sueldos del Grupo A1."/>
    <n v="15197"/>
    <n v="0"/>
    <n v="15197"/>
    <n v="7486.29"/>
    <n v="7486.29"/>
    <n v="121449.26"/>
  </r>
  <r>
    <x v="2"/>
    <x v="20"/>
    <x v="20"/>
    <x v="0"/>
    <s v="12"/>
    <s v="12001"/>
    <s v="Sueldos del Grupo A2."/>
    <n v="211031"/>
    <n v="0"/>
    <n v="211031"/>
    <n v="94199.02"/>
    <n v="94199.02"/>
    <n v="0"/>
  </r>
  <r>
    <x v="2"/>
    <x v="20"/>
    <x v="20"/>
    <x v="0"/>
    <s v="12"/>
    <s v="12003"/>
    <s v="Sueldos del Grupo C1."/>
    <n v="10235"/>
    <n v="0"/>
    <n v="10235"/>
    <n v="4967.25"/>
    <n v="4967.25"/>
    <n v="420.4"/>
  </r>
  <r>
    <x v="2"/>
    <x v="20"/>
    <x v="20"/>
    <x v="0"/>
    <s v="12"/>
    <s v="12004"/>
    <s v="Sueldos del Grupo C2."/>
    <n v="8675"/>
    <n v="0"/>
    <n v="8675"/>
    <n v="0"/>
    <n v="0"/>
    <n v="0"/>
  </r>
  <r>
    <x v="2"/>
    <x v="20"/>
    <x v="20"/>
    <x v="0"/>
    <s v="12"/>
    <s v="12005"/>
    <s v="Sueldos del Grupo E."/>
    <n v="7950"/>
    <n v="0"/>
    <n v="7950"/>
    <n v="3916.5"/>
    <n v="3916.5"/>
    <n v="3394.08"/>
  </r>
  <r>
    <x v="2"/>
    <x v="20"/>
    <x v="20"/>
    <x v="0"/>
    <s v="12"/>
    <s v="12006"/>
    <s v="Trienios."/>
    <n v="76976"/>
    <n v="0"/>
    <n v="76976"/>
    <n v="35341.230000000003"/>
    <n v="35341.230000000003"/>
    <n v="42051.28"/>
  </r>
  <r>
    <x v="2"/>
    <x v="20"/>
    <x v="20"/>
    <x v="0"/>
    <s v="12"/>
    <s v="12100"/>
    <s v="Complemento de destino."/>
    <n v="133110"/>
    <n v="0"/>
    <n v="133110"/>
    <n v="56646.26"/>
    <n v="56646.26"/>
    <n v="2105.62"/>
  </r>
  <r>
    <x v="2"/>
    <x v="20"/>
    <x v="20"/>
    <x v="0"/>
    <s v="12"/>
    <s v="12101"/>
    <s v="Complemento específico."/>
    <n v="337579"/>
    <n v="0"/>
    <n v="337579"/>
    <n v="159358.43"/>
    <n v="159358.43"/>
    <n v="0"/>
  </r>
  <r>
    <x v="2"/>
    <x v="20"/>
    <x v="20"/>
    <x v="0"/>
    <s v="12"/>
    <s v="12103"/>
    <s v="Otros complementos."/>
    <n v="36449"/>
    <n v="0"/>
    <n v="36449"/>
    <n v="16951.32"/>
    <n v="16951.32"/>
    <n v="1678.5"/>
  </r>
  <r>
    <x v="2"/>
    <x v="20"/>
    <x v="20"/>
    <x v="0"/>
    <s v="13"/>
    <s v="13000"/>
    <s v="Retribuciones básicas."/>
    <n v="462947"/>
    <n v="0"/>
    <n v="462947"/>
    <n v="213078.09"/>
    <n v="213078.09"/>
    <n v="15627.94"/>
  </r>
  <r>
    <x v="2"/>
    <x v="20"/>
    <x v="20"/>
    <x v="0"/>
    <s v="13"/>
    <s v="13002"/>
    <s v="Otras remuneraciones."/>
    <n v="389299"/>
    <n v="0"/>
    <n v="389299"/>
    <n v="198178.69"/>
    <n v="198178.69"/>
    <n v="24226.92"/>
  </r>
  <r>
    <x v="2"/>
    <x v="20"/>
    <x v="20"/>
    <x v="1"/>
    <s v="20"/>
    <s v="202"/>
    <s v="Arrendamientos de edificios y otras construcciones."/>
    <n v="230000"/>
    <n v="0"/>
    <n v="230000"/>
    <n v="69362.899999999994"/>
    <n v="68455.399999999994"/>
    <n v="68262.539999999994"/>
  </r>
  <r>
    <x v="2"/>
    <x v="20"/>
    <x v="20"/>
    <x v="1"/>
    <s v="20"/>
    <s v="203"/>
    <s v="Arrendamientos de maquinaria, instalaciones y utillaje."/>
    <n v="15000"/>
    <n v="0"/>
    <n v="15000"/>
    <n v="4302.62"/>
    <n v="4302.62"/>
    <n v="6575.46"/>
  </r>
  <r>
    <x v="2"/>
    <x v="20"/>
    <x v="20"/>
    <x v="1"/>
    <s v="21"/>
    <s v="212"/>
    <s v="Reparación de edificios y otras construcciones."/>
    <n v="70000"/>
    <n v="0"/>
    <n v="70000"/>
    <n v="17674.82"/>
    <n v="17674.82"/>
    <n v="91392.81"/>
  </r>
  <r>
    <x v="2"/>
    <x v="20"/>
    <x v="20"/>
    <x v="1"/>
    <s v="21"/>
    <s v="213"/>
    <s v="Reparación de maquinaria, instalaciones técnicas y utillaje."/>
    <n v="108000"/>
    <n v="0"/>
    <n v="108000"/>
    <n v="44809.72"/>
    <n v="43691.48"/>
    <n v="95991.15"/>
  </r>
  <r>
    <x v="2"/>
    <x v="20"/>
    <x v="20"/>
    <x v="1"/>
    <s v="22"/>
    <s v="22100"/>
    <s v="Energía eléctrica."/>
    <n v="490000"/>
    <n v="0"/>
    <n v="490000"/>
    <n v="187857.09"/>
    <n v="161750.14000000001"/>
    <n v="7480.92"/>
  </r>
  <r>
    <x v="2"/>
    <x v="20"/>
    <x v="20"/>
    <x v="1"/>
    <s v="22"/>
    <s v="22102"/>
    <s v="Gas."/>
    <n v="430000"/>
    <n v="0"/>
    <n v="430000"/>
    <n v="191518.13"/>
    <n v="191518.13"/>
    <n v="1178.31"/>
  </r>
  <r>
    <x v="2"/>
    <x v="20"/>
    <x v="20"/>
    <x v="1"/>
    <s v="22"/>
    <s v="22103"/>
    <s v="Combustibles y carburantes."/>
    <n v="8000"/>
    <n v="0"/>
    <n v="8000"/>
    <n v="2758.8"/>
    <n v="2758.8"/>
    <n v="3493.43"/>
  </r>
  <r>
    <x v="2"/>
    <x v="20"/>
    <x v="20"/>
    <x v="1"/>
    <s v="22"/>
    <s v="22104"/>
    <s v="Vestuario."/>
    <n v="12400"/>
    <n v="0"/>
    <n v="12400"/>
    <n v="0"/>
    <n v="0"/>
    <n v="22766.75"/>
  </r>
  <r>
    <x v="2"/>
    <x v="20"/>
    <x v="20"/>
    <x v="1"/>
    <s v="22"/>
    <s v="22199"/>
    <s v="Otros suministros."/>
    <n v="5000"/>
    <n v="0"/>
    <n v="5000"/>
    <n v="262.3"/>
    <n v="246.11"/>
    <n v="63071.23"/>
  </r>
  <r>
    <x v="2"/>
    <x v="20"/>
    <x v="20"/>
    <x v="1"/>
    <s v="22"/>
    <s v="22200"/>
    <s v="Servicios de Telecomunicaciones."/>
    <n v="50000"/>
    <n v="0"/>
    <n v="50000"/>
    <n v="13707.92"/>
    <n v="13707.92"/>
    <n v="107168.46"/>
  </r>
  <r>
    <x v="2"/>
    <x v="20"/>
    <x v="20"/>
    <x v="1"/>
    <s v="22"/>
    <s v="22602"/>
    <s v="Publicidad y propaganda."/>
    <n v="50000"/>
    <n v="0"/>
    <n v="50000"/>
    <n v="11415.95"/>
    <n v="11135.71"/>
    <n v="745.36"/>
  </r>
  <r>
    <x v="2"/>
    <x v="20"/>
    <x v="20"/>
    <x v="1"/>
    <s v="22"/>
    <s v="22609"/>
    <s v="Actividades culturales y deportivas"/>
    <n v="130000"/>
    <n v="0"/>
    <n v="130000"/>
    <n v="47582.85"/>
    <n v="46348.85"/>
    <n v="0"/>
  </r>
  <r>
    <x v="2"/>
    <x v="20"/>
    <x v="20"/>
    <x v="1"/>
    <s v="22"/>
    <s v="22699"/>
    <s v="Otros gastos diversos"/>
    <n v="70000"/>
    <n v="-12000"/>
    <n v="58000"/>
    <n v="10393.620000000001"/>
    <n v="10349.76"/>
    <n v="246.11"/>
  </r>
  <r>
    <x v="2"/>
    <x v="20"/>
    <x v="20"/>
    <x v="1"/>
    <s v="22"/>
    <s v="22700"/>
    <s v="Limpieza y aseo."/>
    <n v="454755"/>
    <n v="0"/>
    <n v="454755"/>
    <n v="182843.38"/>
    <n v="182843.38"/>
    <n v="3426.98"/>
  </r>
  <r>
    <x v="2"/>
    <x v="20"/>
    <x v="20"/>
    <x v="1"/>
    <s v="22"/>
    <s v="22701"/>
    <s v="Seguridad."/>
    <n v="120000"/>
    <n v="0"/>
    <n v="120000"/>
    <n v="59114.38"/>
    <n v="59114.38"/>
    <n v="1007.55"/>
  </r>
  <r>
    <x v="2"/>
    <x v="20"/>
    <x v="20"/>
    <x v="1"/>
    <s v="22"/>
    <s v="22706"/>
    <s v="Estudios y trabajos técnicos."/>
    <n v="30000"/>
    <n v="0"/>
    <n v="30000"/>
    <n v="4057.12"/>
    <n v="4057.12"/>
    <n v="4246.3500000000004"/>
  </r>
  <r>
    <x v="2"/>
    <x v="20"/>
    <x v="20"/>
    <x v="1"/>
    <s v="22"/>
    <s v="22799"/>
    <s v="Otros trabajos realizados por otras empresas y profes."/>
    <n v="242000"/>
    <n v="0"/>
    <n v="242000"/>
    <n v="41730.49"/>
    <n v="41730.49"/>
    <n v="1907.89"/>
  </r>
  <r>
    <x v="2"/>
    <x v="20"/>
    <x v="20"/>
    <x v="2"/>
    <s v="48"/>
    <s v="481"/>
    <s v="Premios, becas, etc."/>
    <n v="33000"/>
    <n v="0"/>
    <n v="33000"/>
    <n v="0"/>
    <n v="0"/>
    <n v="91096.72"/>
  </r>
  <r>
    <x v="2"/>
    <x v="20"/>
    <x v="20"/>
    <x v="2"/>
    <s v="48"/>
    <s v="489"/>
    <s v="Otras transf. a Familias e Instituciones sin fines de lucro."/>
    <n v="205810"/>
    <n v="0"/>
    <n v="205810"/>
    <n v="0"/>
    <n v="0"/>
    <n v="25984.17"/>
  </r>
  <r>
    <x v="2"/>
    <x v="20"/>
    <x v="20"/>
    <x v="4"/>
    <s v="62"/>
    <s v="622"/>
    <s v="Edificios y otras construcciones."/>
    <n v="0"/>
    <n v="12000"/>
    <n v="12000"/>
    <n v="4776.8999999999996"/>
    <n v="4776.8999999999996"/>
    <n v="0"/>
  </r>
  <r>
    <x v="2"/>
    <x v="20"/>
    <x v="20"/>
    <x v="4"/>
    <s v="62"/>
    <s v="623"/>
    <s v="Maquinaria, instalaciones técnicas y utillaje."/>
    <n v="0"/>
    <n v="0"/>
    <n v="0"/>
    <n v="0"/>
    <n v="0"/>
    <n v="11210.35"/>
  </r>
  <r>
    <x v="2"/>
    <x v="20"/>
    <x v="20"/>
    <x v="4"/>
    <s v="63"/>
    <s v="633"/>
    <s v="Maquinaria, instalaciones técnicas y utillaje."/>
    <n v="100068"/>
    <n v="0"/>
    <n v="100068"/>
    <n v="0"/>
    <n v="0"/>
    <n v="0"/>
  </r>
  <r>
    <x v="2"/>
    <x v="20"/>
    <x v="20"/>
    <x v="4"/>
    <s v="63"/>
    <s v="635"/>
    <s v="Mobiliario."/>
    <n v="26000"/>
    <n v="0"/>
    <n v="26000"/>
    <n v="0"/>
    <n v="0"/>
    <n v="0"/>
  </r>
  <r>
    <x v="2"/>
    <x v="21"/>
    <x v="21"/>
    <x v="4"/>
    <s v="63"/>
    <s v="632"/>
    <s v="Edificios y otras construcciones."/>
    <n v="0"/>
    <n v="1121369.8600000001"/>
    <n v="1121369.8600000001"/>
    <n v="172993.07"/>
    <n v="172993.07"/>
    <n v="0"/>
  </r>
  <r>
    <x v="2"/>
    <x v="21"/>
    <x v="21"/>
    <x v="4"/>
    <s v="63"/>
    <s v="633"/>
    <s v="Maquinaria, instalaciones técnicas y utillaje."/>
    <n v="0"/>
    <n v="45325.07"/>
    <n v="45325.07"/>
    <n v="18095.689999999999"/>
    <n v="544.64"/>
    <n v="0"/>
  </r>
  <r>
    <x v="3"/>
    <x v="22"/>
    <x v="22"/>
    <x v="5"/>
    <s v="31"/>
    <s v="310"/>
    <s v="Intereses."/>
    <n v="1800000"/>
    <n v="0"/>
    <n v="1800000"/>
    <n v="195241.41"/>
    <n v="195241.41"/>
    <n v="0"/>
  </r>
  <r>
    <x v="3"/>
    <x v="22"/>
    <x v="22"/>
    <x v="5"/>
    <s v="35"/>
    <s v="352"/>
    <s v="Intereses de demora."/>
    <n v="5000"/>
    <n v="0"/>
    <n v="5000"/>
    <n v="0"/>
    <n v="0"/>
    <n v="0"/>
  </r>
  <r>
    <x v="3"/>
    <x v="22"/>
    <x v="22"/>
    <x v="7"/>
    <s v="91"/>
    <s v="913"/>
    <s v="Amort de prést a l/p de entes de fuera del sector público."/>
    <n v="10300000"/>
    <n v="0"/>
    <n v="10300000"/>
    <n v="2025037.7"/>
    <n v="2025037.7"/>
    <n v="0"/>
  </r>
  <r>
    <x v="3"/>
    <x v="23"/>
    <x v="23"/>
    <x v="0"/>
    <s v="12"/>
    <s v="12000"/>
    <s v="Sueldos del Grupo A1."/>
    <n v="30394"/>
    <n v="0"/>
    <n v="30394"/>
    <n v="6954.61"/>
    <n v="6954.61"/>
    <n v="0"/>
  </r>
  <r>
    <x v="3"/>
    <x v="23"/>
    <x v="23"/>
    <x v="0"/>
    <s v="12"/>
    <s v="12001"/>
    <s v="Sueldos del Grupo A2."/>
    <n v="53454"/>
    <n v="0"/>
    <n v="53454"/>
    <n v="20272.79"/>
    <n v="20272.79"/>
    <n v="0"/>
  </r>
  <r>
    <x v="3"/>
    <x v="23"/>
    <x v="23"/>
    <x v="0"/>
    <s v="12"/>
    <s v="12003"/>
    <s v="Sueldos del Grupo C1."/>
    <n v="10235"/>
    <n v="0"/>
    <n v="10235"/>
    <n v="2936.28"/>
    <n v="2936.28"/>
    <n v="0"/>
  </r>
  <r>
    <x v="3"/>
    <x v="23"/>
    <x v="23"/>
    <x v="0"/>
    <s v="12"/>
    <s v="12006"/>
    <s v="Trienios."/>
    <n v="21678"/>
    <n v="0"/>
    <n v="21678"/>
    <n v="9829.2199999999993"/>
    <n v="9829.2199999999993"/>
    <n v="43407.97"/>
  </r>
  <r>
    <x v="3"/>
    <x v="23"/>
    <x v="23"/>
    <x v="0"/>
    <s v="12"/>
    <s v="12100"/>
    <s v="Complemento de destino."/>
    <n v="57427"/>
    <n v="0"/>
    <n v="57427"/>
    <n v="18045.8"/>
    <n v="18045.8"/>
    <n v="338855.57"/>
  </r>
  <r>
    <x v="3"/>
    <x v="23"/>
    <x v="23"/>
    <x v="0"/>
    <s v="12"/>
    <s v="12101"/>
    <s v="Complemento específico."/>
    <n v="138332"/>
    <n v="0"/>
    <n v="138332"/>
    <n v="50313.02"/>
    <n v="50313.02"/>
    <n v="2862.4"/>
  </r>
  <r>
    <x v="3"/>
    <x v="23"/>
    <x v="23"/>
    <x v="0"/>
    <s v="12"/>
    <s v="12103"/>
    <s v="Otros complementos."/>
    <n v="9811"/>
    <n v="0"/>
    <n v="9811"/>
    <n v="4456.04"/>
    <n v="4456.04"/>
    <n v="9336.02"/>
  </r>
  <r>
    <x v="3"/>
    <x v="23"/>
    <x v="23"/>
    <x v="0"/>
    <s v="13"/>
    <s v="13000"/>
    <s v="Retribuciones básicas."/>
    <n v="98626"/>
    <n v="0"/>
    <n v="98626"/>
    <n v="48757.95"/>
    <n v="48757.95"/>
    <n v="2203.5300000000002"/>
  </r>
  <r>
    <x v="3"/>
    <x v="23"/>
    <x v="23"/>
    <x v="0"/>
    <s v="13"/>
    <s v="13002"/>
    <s v="Otras remuneraciones."/>
    <n v="51737"/>
    <n v="0"/>
    <n v="51737"/>
    <n v="26048.91"/>
    <n v="26048.91"/>
    <n v="4756.17"/>
  </r>
  <r>
    <x v="3"/>
    <x v="23"/>
    <x v="23"/>
    <x v="0"/>
    <s v="13"/>
    <s v="131"/>
    <s v="Laboral temporal."/>
    <n v="154349"/>
    <n v="0"/>
    <n v="154349"/>
    <n v="169495.29"/>
    <n v="169495.29"/>
    <n v="8230.83"/>
  </r>
  <r>
    <x v="3"/>
    <x v="23"/>
    <x v="23"/>
    <x v="0"/>
    <s v="14"/>
    <s v="143"/>
    <s v="Otro personal."/>
    <n v="214449"/>
    <n v="0"/>
    <n v="214449"/>
    <n v="0"/>
    <n v="0"/>
    <n v="19928.310000000001"/>
  </r>
  <r>
    <x v="3"/>
    <x v="23"/>
    <x v="23"/>
    <x v="1"/>
    <s v="20"/>
    <s v="202"/>
    <s v="Arrendamientos de edificios y otras construcciones."/>
    <n v="5500"/>
    <n v="0"/>
    <n v="5500"/>
    <n v="2667.36"/>
    <n v="1333.68"/>
    <n v="1891.68"/>
  </r>
  <r>
    <x v="3"/>
    <x v="23"/>
    <x v="23"/>
    <x v="1"/>
    <s v="20"/>
    <s v="203"/>
    <s v="Arrendamientos de maquinaria, instalaciones y utillaje."/>
    <n v="5800"/>
    <n v="0"/>
    <n v="5800"/>
    <n v="755.61"/>
    <n v="715.8"/>
    <n v="20569.189999999999"/>
  </r>
  <r>
    <x v="3"/>
    <x v="23"/>
    <x v="23"/>
    <x v="1"/>
    <s v="21"/>
    <s v="212"/>
    <s v="Reparación de edificios y otras construcciones."/>
    <n v="100"/>
    <n v="0"/>
    <n v="100"/>
    <n v="49.78"/>
    <n v="49.78"/>
    <n v="12378.97"/>
  </r>
  <r>
    <x v="3"/>
    <x v="23"/>
    <x v="23"/>
    <x v="1"/>
    <s v="21"/>
    <s v="213"/>
    <s v="Reparación de maquinaria, instalaciones técnicas y utillaje."/>
    <n v="19000"/>
    <n v="0"/>
    <n v="19000"/>
    <n v="613.38"/>
    <n v="613.38"/>
    <n v="71376.41"/>
  </r>
  <r>
    <x v="3"/>
    <x v="23"/>
    <x v="23"/>
    <x v="1"/>
    <s v="21"/>
    <s v="214"/>
    <s v="Reparación de elementos de transporte."/>
    <n v="1400"/>
    <n v="0"/>
    <n v="1400"/>
    <n v="169.09"/>
    <n v="169.09"/>
    <n v="0"/>
  </r>
  <r>
    <x v="3"/>
    <x v="23"/>
    <x v="23"/>
    <x v="1"/>
    <s v="22"/>
    <s v="22001"/>
    <s v="Prensa, revistas, libros y otras publicaciones."/>
    <n v="1500"/>
    <n v="0"/>
    <n v="1500"/>
    <n v="564"/>
    <n v="564"/>
    <n v="596.37"/>
  </r>
  <r>
    <x v="3"/>
    <x v="23"/>
    <x v="23"/>
    <x v="1"/>
    <s v="22"/>
    <s v="22100"/>
    <s v="Energía eléctrica."/>
    <n v="21000"/>
    <n v="0"/>
    <n v="21000"/>
    <n v="9958.9500000000007"/>
    <n v="8617.5"/>
    <n v="49.78"/>
  </r>
  <r>
    <x v="3"/>
    <x v="23"/>
    <x v="23"/>
    <x v="1"/>
    <s v="22"/>
    <s v="22110"/>
    <s v="Productos de limpieza y aseo."/>
    <n v="100"/>
    <n v="0"/>
    <n v="100"/>
    <n v="0"/>
    <n v="0"/>
    <n v="88.89"/>
  </r>
  <r>
    <x v="3"/>
    <x v="23"/>
    <x v="23"/>
    <x v="1"/>
    <s v="22"/>
    <s v="22199"/>
    <s v="Otros suministros."/>
    <n v="3000"/>
    <n v="0"/>
    <n v="3000"/>
    <n v="0"/>
    <n v="0"/>
    <n v="0"/>
  </r>
  <r>
    <x v="3"/>
    <x v="23"/>
    <x v="23"/>
    <x v="1"/>
    <s v="22"/>
    <s v="22200"/>
    <s v="Servicios de Telecomunicaciones."/>
    <n v="10000"/>
    <n v="0"/>
    <n v="10000"/>
    <n v="2606.92"/>
    <n v="2606.92"/>
    <n v="564"/>
  </r>
  <r>
    <x v="3"/>
    <x v="23"/>
    <x v="23"/>
    <x v="1"/>
    <s v="22"/>
    <s v="22201"/>
    <s v="Postales."/>
    <n v="200"/>
    <n v="0"/>
    <n v="200"/>
    <n v="0"/>
    <n v="0"/>
    <n v="0"/>
  </r>
  <r>
    <x v="3"/>
    <x v="23"/>
    <x v="23"/>
    <x v="1"/>
    <s v="22"/>
    <s v="223"/>
    <s v="Transportes."/>
    <n v="200"/>
    <n v="0"/>
    <n v="200"/>
    <n v="0"/>
    <n v="0"/>
    <n v="0"/>
  </r>
  <r>
    <x v="3"/>
    <x v="23"/>
    <x v="23"/>
    <x v="1"/>
    <s v="22"/>
    <s v="224"/>
    <s v="Primas de seguros."/>
    <n v="1500"/>
    <n v="0"/>
    <n v="1500"/>
    <n v="0"/>
    <n v="0"/>
    <n v="0"/>
  </r>
  <r>
    <x v="3"/>
    <x v="23"/>
    <x v="23"/>
    <x v="1"/>
    <s v="22"/>
    <s v="22602"/>
    <s v="Publicidad y propaganda."/>
    <n v="34000"/>
    <n v="0"/>
    <n v="34000"/>
    <n v="2135.6999999999998"/>
    <n v="2135.6999999999998"/>
    <n v="651.73"/>
  </r>
  <r>
    <x v="3"/>
    <x v="23"/>
    <x v="23"/>
    <x v="1"/>
    <s v="22"/>
    <s v="22606"/>
    <s v="Reuniones, conferencias y cursos."/>
    <n v="59500"/>
    <n v="0"/>
    <n v="59500"/>
    <n v="294.5"/>
    <n v="294.5"/>
    <n v="0"/>
  </r>
  <r>
    <x v="3"/>
    <x v="23"/>
    <x v="23"/>
    <x v="1"/>
    <s v="22"/>
    <s v="22699"/>
    <s v="Otros gastos diversos"/>
    <n v="87000"/>
    <n v="0"/>
    <n v="87000"/>
    <n v="19072.080000000002"/>
    <n v="19006.79"/>
    <n v="0"/>
  </r>
  <r>
    <x v="3"/>
    <x v="23"/>
    <x v="23"/>
    <x v="1"/>
    <s v="22"/>
    <s v="22700"/>
    <s v="Limpieza y aseo."/>
    <n v="17000"/>
    <n v="0"/>
    <n v="17000"/>
    <n v="7045.4"/>
    <n v="5636.32"/>
    <n v="0"/>
  </r>
  <r>
    <x v="3"/>
    <x v="23"/>
    <x v="23"/>
    <x v="1"/>
    <s v="22"/>
    <s v="22706"/>
    <s v="Estudios y trabajos técnicos."/>
    <n v="36000"/>
    <n v="0"/>
    <n v="36000"/>
    <n v="0"/>
    <n v="0"/>
    <n v="1996.5"/>
  </r>
  <r>
    <x v="3"/>
    <x v="23"/>
    <x v="23"/>
    <x v="1"/>
    <s v="22"/>
    <s v="22799"/>
    <s v="Otros trabajos realizados por otras empresas y profes."/>
    <n v="730500"/>
    <n v="0"/>
    <n v="730500"/>
    <n v="44590.74"/>
    <n v="38531.74"/>
    <n v="0"/>
  </r>
  <r>
    <x v="3"/>
    <x v="23"/>
    <x v="23"/>
    <x v="1"/>
    <s v="23"/>
    <s v="23020"/>
    <s v="Dietas del personal no directivo"/>
    <n v="12000"/>
    <n v="0"/>
    <n v="12000"/>
    <n v="5914.93"/>
    <n v="5842.89"/>
    <n v="15726.83"/>
  </r>
  <r>
    <x v="3"/>
    <x v="23"/>
    <x v="23"/>
    <x v="1"/>
    <s v="23"/>
    <s v="23120"/>
    <s v="Locomoción del personal no directivo."/>
    <n v="18000"/>
    <n v="0"/>
    <n v="18000"/>
    <n v="7277.47"/>
    <n v="7156.82"/>
    <n v="2818.16"/>
  </r>
  <r>
    <x v="3"/>
    <x v="23"/>
    <x v="23"/>
    <x v="1"/>
    <s v="23"/>
    <s v="233"/>
    <s v="Otras indemnizaciones."/>
    <n v="700"/>
    <n v="0"/>
    <n v="700"/>
    <n v="0"/>
    <n v="0"/>
    <n v="0"/>
  </r>
  <r>
    <x v="3"/>
    <x v="23"/>
    <x v="23"/>
    <x v="2"/>
    <s v="44"/>
    <s v="44903"/>
    <s v="Transferencia a VIVA de la Agencia de Innovación"/>
    <n v="11000"/>
    <n v="0"/>
    <n v="11000"/>
    <n v="0"/>
    <n v="0"/>
    <n v="981.78"/>
  </r>
  <r>
    <x v="3"/>
    <x v="23"/>
    <x v="23"/>
    <x v="2"/>
    <s v="44"/>
    <s v="44904"/>
    <s v="Transferencia a AUVASA de la Agencia de Innovación"/>
    <n v="6210"/>
    <n v="0"/>
    <n v="6210"/>
    <n v="0"/>
    <n v="0"/>
    <n v="1848.73"/>
  </r>
  <r>
    <x v="3"/>
    <x v="23"/>
    <x v="23"/>
    <x v="2"/>
    <s v="47"/>
    <s v="470"/>
    <s v="Subvenciones para fomento del empleo."/>
    <n v="2800000"/>
    <n v="0"/>
    <n v="2800000"/>
    <n v="14015"/>
    <n v="14015"/>
    <n v="2906.53"/>
  </r>
  <r>
    <x v="3"/>
    <x v="23"/>
    <x v="23"/>
    <x v="2"/>
    <s v="47"/>
    <s v="479"/>
    <s v="Otras subvenciones a Empresas privadas."/>
    <n v="400000"/>
    <n v="0"/>
    <n v="400000"/>
    <n v="0"/>
    <n v="0"/>
    <n v="0"/>
  </r>
  <r>
    <x v="3"/>
    <x v="23"/>
    <x v="23"/>
    <x v="2"/>
    <s v="48"/>
    <s v="481"/>
    <s v="Premios, becas, etc."/>
    <n v="300000"/>
    <n v="0"/>
    <n v="300000"/>
    <n v="0"/>
    <n v="0"/>
    <n v="0"/>
  </r>
  <r>
    <x v="3"/>
    <x v="23"/>
    <x v="23"/>
    <x v="2"/>
    <s v="48"/>
    <s v="482"/>
    <s v="Transf. a fundaciones, instituciones y otras entidades"/>
    <n v="1287500"/>
    <n v="0"/>
    <n v="1287500"/>
    <n v="0"/>
    <n v="0"/>
    <n v="0"/>
  </r>
  <r>
    <x v="3"/>
    <x v="23"/>
    <x v="23"/>
    <x v="4"/>
    <s v="60"/>
    <s v="609"/>
    <s v="Otras invers nuevas en infraest y bienes dest al uso gral"/>
    <n v="950000"/>
    <n v="0"/>
    <n v="950000"/>
    <n v="0"/>
    <n v="0"/>
    <n v="0"/>
  </r>
  <r>
    <x v="3"/>
    <x v="23"/>
    <x v="23"/>
    <x v="6"/>
    <s v="72"/>
    <s v="723"/>
    <s v="A soci merc estat, entid públ empr y otros organ públicos"/>
    <n v="542160"/>
    <n v="0"/>
    <n v="542160"/>
    <n v="0"/>
    <n v="0"/>
    <n v="0"/>
  </r>
  <r>
    <x v="3"/>
    <x v="23"/>
    <x v="23"/>
    <x v="6"/>
    <s v="78"/>
    <s v="789"/>
    <s v="Tran. capital a familias e instituciones sin fines de lucro."/>
    <n v="160550"/>
    <n v="0"/>
    <n v="160550"/>
    <n v="0"/>
    <n v="0"/>
    <n v="0"/>
  </r>
  <r>
    <x v="3"/>
    <x v="24"/>
    <x v="24"/>
    <x v="0"/>
    <s v="12"/>
    <s v="12000"/>
    <s v="Sueldos del Grupo A1."/>
    <n v="75986"/>
    <n v="0"/>
    <n v="75986"/>
    <n v="26001.99"/>
    <n v="26001.99"/>
    <n v="0"/>
  </r>
  <r>
    <x v="3"/>
    <x v="24"/>
    <x v="24"/>
    <x v="0"/>
    <s v="12"/>
    <s v="12001"/>
    <s v="Sueldos del Grupo A2."/>
    <n v="40090"/>
    <n v="0"/>
    <n v="40090"/>
    <n v="14144.28"/>
    <n v="14144.28"/>
    <n v="0"/>
  </r>
  <r>
    <x v="3"/>
    <x v="24"/>
    <x v="24"/>
    <x v="0"/>
    <s v="12"/>
    <s v="12004"/>
    <s v="Sueldos del Grupo C2."/>
    <n v="8675"/>
    <n v="0"/>
    <n v="8675"/>
    <n v="0"/>
    <n v="0"/>
    <n v="10182.24"/>
  </r>
  <r>
    <x v="3"/>
    <x v="24"/>
    <x v="24"/>
    <x v="0"/>
    <s v="12"/>
    <s v="12006"/>
    <s v="Trienios."/>
    <n v="28884"/>
    <n v="0"/>
    <n v="28884"/>
    <n v="13682.43"/>
    <n v="13682.43"/>
    <n v="5869.56"/>
  </r>
  <r>
    <x v="3"/>
    <x v="24"/>
    <x v="24"/>
    <x v="0"/>
    <s v="12"/>
    <s v="12100"/>
    <s v="Complemento de destino."/>
    <n v="67902"/>
    <n v="0"/>
    <n v="67902"/>
    <n v="22181.24"/>
    <n v="22181.24"/>
    <n v="0"/>
  </r>
  <r>
    <x v="3"/>
    <x v="24"/>
    <x v="24"/>
    <x v="0"/>
    <s v="12"/>
    <s v="12101"/>
    <s v="Complemento específico."/>
    <n v="172487"/>
    <n v="0"/>
    <n v="172487"/>
    <n v="75796.710000000006"/>
    <n v="75796.710000000006"/>
    <n v="6021.48"/>
  </r>
  <r>
    <x v="3"/>
    <x v="24"/>
    <x v="24"/>
    <x v="0"/>
    <s v="12"/>
    <s v="12103"/>
    <s v="Otros complementos."/>
    <n v="13959"/>
    <n v="0"/>
    <n v="13959"/>
    <n v="6631.41"/>
    <n v="6631.41"/>
    <n v="8359.26"/>
  </r>
  <r>
    <x v="3"/>
    <x v="24"/>
    <x v="24"/>
    <x v="0"/>
    <s v="13"/>
    <s v="13000"/>
    <s v="Retribuciones básicas."/>
    <n v="15626"/>
    <n v="0"/>
    <n v="15626"/>
    <n v="7926.13"/>
    <n v="7926.13"/>
    <n v="32830.17"/>
  </r>
  <r>
    <x v="3"/>
    <x v="24"/>
    <x v="24"/>
    <x v="0"/>
    <s v="13"/>
    <s v="13002"/>
    <s v="Otras remuneraciones."/>
    <n v="11410"/>
    <n v="0"/>
    <n v="11410"/>
    <n v="5640.03"/>
    <n v="5640.03"/>
    <n v="2491.5300000000002"/>
  </r>
  <r>
    <x v="3"/>
    <x v="24"/>
    <x v="24"/>
    <x v="1"/>
    <s v="21"/>
    <s v="213"/>
    <s v="Reparación de maquinaria, instalaciones técnicas y utillaje."/>
    <n v="2030"/>
    <n v="0"/>
    <n v="2030"/>
    <n v="762.28"/>
    <n v="762.28"/>
    <n v="3375.13"/>
  </r>
  <r>
    <x v="3"/>
    <x v="24"/>
    <x v="24"/>
    <x v="1"/>
    <s v="22"/>
    <s v="22002"/>
    <s v="Material informático no inventariable."/>
    <n v="2030"/>
    <n v="0"/>
    <n v="2030"/>
    <n v="0"/>
    <n v="0"/>
    <n v="2729.51"/>
  </r>
  <r>
    <x v="3"/>
    <x v="24"/>
    <x v="24"/>
    <x v="1"/>
    <s v="22"/>
    <s v="22104"/>
    <s v="Vestuario."/>
    <n v="812"/>
    <n v="0"/>
    <n v="812"/>
    <n v="0"/>
    <n v="0"/>
    <n v="0"/>
  </r>
  <r>
    <x v="3"/>
    <x v="24"/>
    <x v="24"/>
    <x v="1"/>
    <s v="22"/>
    <s v="22106"/>
    <s v="Productos farmacéuticos y material sanitario."/>
    <n v="42630"/>
    <n v="-13000"/>
    <n v="29630"/>
    <n v="0"/>
    <n v="0"/>
    <n v="0"/>
  </r>
  <r>
    <x v="3"/>
    <x v="24"/>
    <x v="24"/>
    <x v="1"/>
    <s v="22"/>
    <s v="22199"/>
    <s v="Otros suministros."/>
    <n v="508"/>
    <n v="0"/>
    <n v="508"/>
    <n v="211.75"/>
    <n v="211.75"/>
    <n v="0"/>
  </r>
  <r>
    <x v="3"/>
    <x v="24"/>
    <x v="24"/>
    <x v="1"/>
    <s v="22"/>
    <s v="22699"/>
    <s v="Otros gastos diversos"/>
    <n v="0"/>
    <n v="0"/>
    <n v="0"/>
    <n v="3686.9"/>
    <n v="3686.9"/>
    <n v="0"/>
  </r>
  <r>
    <x v="3"/>
    <x v="24"/>
    <x v="24"/>
    <x v="1"/>
    <s v="22"/>
    <s v="22706"/>
    <s v="Estudios y trabajos técnicos."/>
    <n v="26390"/>
    <n v="13000"/>
    <n v="39390"/>
    <n v="17319.580000000002"/>
    <n v="17319.580000000002"/>
    <n v="0"/>
  </r>
  <r>
    <x v="3"/>
    <x v="24"/>
    <x v="24"/>
    <x v="1"/>
    <s v="22"/>
    <s v="22799"/>
    <s v="Otros trabajos realizados por otras empresas y profes."/>
    <n v="28120"/>
    <n v="0"/>
    <n v="28120"/>
    <n v="1324.51"/>
    <n v="1324.51"/>
    <n v="0"/>
  </r>
  <r>
    <x v="3"/>
    <x v="24"/>
    <x v="24"/>
    <x v="4"/>
    <s v="62"/>
    <s v="623"/>
    <s v="Maquinaria, instalaciones técnicas y utillaje."/>
    <n v="3500"/>
    <n v="0"/>
    <n v="3500"/>
    <n v="0"/>
    <n v="0"/>
    <n v="0"/>
  </r>
  <r>
    <x v="3"/>
    <x v="25"/>
    <x v="25"/>
    <x v="0"/>
    <s v="13"/>
    <s v="131"/>
    <s v="Laboral temporal."/>
    <n v="39697"/>
    <n v="0"/>
    <n v="39697"/>
    <n v="0"/>
    <n v="0"/>
    <n v="0"/>
  </r>
  <r>
    <x v="3"/>
    <x v="25"/>
    <x v="25"/>
    <x v="1"/>
    <s v="22"/>
    <s v="22602"/>
    <s v="Publicidad y propaganda."/>
    <n v="15200"/>
    <n v="0"/>
    <n v="15200"/>
    <n v="0"/>
    <n v="0"/>
    <n v="0"/>
  </r>
  <r>
    <x v="3"/>
    <x v="25"/>
    <x v="25"/>
    <x v="1"/>
    <s v="22"/>
    <s v="22699"/>
    <s v="Otros gastos diversos"/>
    <n v="3000"/>
    <n v="0"/>
    <n v="3000"/>
    <n v="2000"/>
    <n v="2000"/>
    <n v="0"/>
  </r>
  <r>
    <x v="3"/>
    <x v="25"/>
    <x v="25"/>
    <x v="1"/>
    <s v="22"/>
    <s v="22799"/>
    <s v="Otros trabajos realizados por otras empresas y profes."/>
    <n v="25000"/>
    <n v="0"/>
    <n v="25000"/>
    <n v="0"/>
    <n v="0"/>
    <n v="0"/>
  </r>
  <r>
    <x v="3"/>
    <x v="25"/>
    <x v="25"/>
    <x v="2"/>
    <s v="46"/>
    <s v="467"/>
    <s v="A Consorcios."/>
    <n v="300000"/>
    <n v="0"/>
    <n v="300000"/>
    <n v="0"/>
    <n v="0"/>
    <n v="0"/>
  </r>
  <r>
    <x v="3"/>
    <x v="25"/>
    <x v="25"/>
    <x v="2"/>
    <s v="48"/>
    <s v="489"/>
    <s v="Otras transf. a Familias e Instituciones sin fines de lucro."/>
    <n v="225000"/>
    <n v="0"/>
    <n v="225000"/>
    <n v="0"/>
    <n v="0"/>
    <n v="0"/>
  </r>
  <r>
    <x v="3"/>
    <x v="17"/>
    <x v="17"/>
    <x v="0"/>
    <s v="12"/>
    <s v="12000"/>
    <s v="Sueldos del Grupo A1."/>
    <n v="45591"/>
    <n v="0"/>
    <n v="45591"/>
    <n v="14972.59"/>
    <n v="14972.59"/>
    <n v="0"/>
  </r>
  <r>
    <x v="3"/>
    <x v="17"/>
    <x v="17"/>
    <x v="0"/>
    <s v="12"/>
    <s v="12001"/>
    <s v="Sueldos del Grupo A2."/>
    <n v="40090"/>
    <n v="0"/>
    <n v="40090"/>
    <n v="19749.03"/>
    <n v="19749.03"/>
    <n v="0"/>
  </r>
  <r>
    <x v="3"/>
    <x v="17"/>
    <x v="17"/>
    <x v="0"/>
    <s v="12"/>
    <s v="12003"/>
    <s v="Sueldos del Grupo C1."/>
    <n v="112585"/>
    <n v="0"/>
    <n v="112585"/>
    <n v="55460.68"/>
    <n v="55460.68"/>
    <n v="0"/>
  </r>
  <r>
    <x v="3"/>
    <x v="17"/>
    <x v="17"/>
    <x v="0"/>
    <s v="12"/>
    <s v="12004"/>
    <s v="Sueldos del Grupo C2."/>
    <n v="17351"/>
    <n v="0"/>
    <n v="17351"/>
    <n v="8526.7999999999993"/>
    <n v="8526.7999999999993"/>
    <n v="6788.16"/>
  </r>
  <r>
    <x v="3"/>
    <x v="17"/>
    <x v="17"/>
    <x v="0"/>
    <s v="12"/>
    <s v="12006"/>
    <s v="Trienios."/>
    <n v="62830"/>
    <n v="0"/>
    <n v="62830"/>
    <n v="31275.919999999998"/>
    <n v="31275.919999999998"/>
    <n v="8804.34"/>
  </r>
  <r>
    <x v="3"/>
    <x v="17"/>
    <x v="17"/>
    <x v="0"/>
    <s v="12"/>
    <s v="12100"/>
    <s v="Complemento de destino."/>
    <n v="132824"/>
    <n v="0"/>
    <n v="132824"/>
    <n v="61779.54"/>
    <n v="61779.54"/>
    <n v="24238.83"/>
  </r>
  <r>
    <x v="3"/>
    <x v="17"/>
    <x v="17"/>
    <x v="0"/>
    <s v="12"/>
    <s v="12101"/>
    <s v="Complemento específico."/>
    <n v="301113"/>
    <n v="0"/>
    <n v="301113"/>
    <n v="138773.1"/>
    <n v="138773.1"/>
    <n v="3667.86"/>
  </r>
  <r>
    <x v="3"/>
    <x v="17"/>
    <x v="17"/>
    <x v="0"/>
    <s v="12"/>
    <s v="12103"/>
    <s v="Otros complementos."/>
    <n v="30578"/>
    <n v="0"/>
    <n v="30578"/>
    <n v="15666.02"/>
    <n v="15666.02"/>
    <n v="13708.38"/>
  </r>
  <r>
    <x v="3"/>
    <x v="17"/>
    <x v="17"/>
    <x v="0"/>
    <s v="14"/>
    <s v="143"/>
    <s v="Otro personal."/>
    <n v="0"/>
    <n v="85000"/>
    <n v="85000"/>
    <n v="81426.649999999994"/>
    <n v="81426.649999999994"/>
    <n v="26481.39"/>
  </r>
  <r>
    <x v="3"/>
    <x v="17"/>
    <x v="17"/>
    <x v="0"/>
    <s v="15"/>
    <s v="150"/>
    <s v="Productividad."/>
    <n v="313322"/>
    <n v="0"/>
    <n v="313322"/>
    <n v="122312.48"/>
    <n v="122312.48"/>
    <n v="59332.35"/>
  </r>
  <r>
    <x v="3"/>
    <x v="17"/>
    <x v="17"/>
    <x v="0"/>
    <s v="15"/>
    <s v="151"/>
    <s v="Gratificaciones."/>
    <n v="10000"/>
    <n v="0"/>
    <n v="10000"/>
    <n v="0"/>
    <n v="0"/>
    <n v="6428.3"/>
  </r>
  <r>
    <x v="3"/>
    <x v="17"/>
    <x v="17"/>
    <x v="0"/>
    <s v="16"/>
    <s v="16000"/>
    <s v="Seguridad Social."/>
    <n v="20989784"/>
    <n v="30670.76"/>
    <n v="21020454.760000002"/>
    <n v="8142378.4699999997"/>
    <n v="8142378.4699999997"/>
    <n v="33075.54"/>
  </r>
  <r>
    <x v="3"/>
    <x v="17"/>
    <x v="17"/>
    <x v="0"/>
    <s v="16"/>
    <s v="16104"/>
    <s v="Indemnización al personal lab. por jubilaciones anticipadas."/>
    <n v="10000"/>
    <n v="0"/>
    <n v="10000"/>
    <n v="0"/>
    <n v="0"/>
    <n v="5060.32"/>
  </r>
  <r>
    <x v="3"/>
    <x v="17"/>
    <x v="17"/>
    <x v="0"/>
    <s v="16"/>
    <s v="16105"/>
    <s v="Pensiones a cargo de la Entidad local."/>
    <n v="5000"/>
    <n v="0"/>
    <n v="5000"/>
    <n v="452.55"/>
    <n v="323.25"/>
    <n v="0"/>
  </r>
  <r>
    <x v="3"/>
    <x v="17"/>
    <x v="17"/>
    <x v="0"/>
    <s v="16"/>
    <s v="16200"/>
    <s v="Formación y perfeccionamiento del personal."/>
    <n v="98760"/>
    <n v="0"/>
    <n v="98760"/>
    <n v="0"/>
    <n v="0"/>
    <n v="3343717.15"/>
  </r>
  <r>
    <x v="3"/>
    <x v="17"/>
    <x v="17"/>
    <x v="0"/>
    <s v="16"/>
    <s v="16204"/>
    <s v="Acción social."/>
    <n v="599300"/>
    <n v="0"/>
    <n v="599300"/>
    <n v="40792.120000000003"/>
    <n v="40792.120000000003"/>
    <n v="0"/>
  </r>
  <r>
    <x v="3"/>
    <x v="17"/>
    <x v="17"/>
    <x v="0"/>
    <s v="16"/>
    <s v="16205"/>
    <s v="Seguros."/>
    <n v="381000"/>
    <n v="0"/>
    <n v="381000"/>
    <n v="23177.01"/>
    <n v="23177.01"/>
    <n v="129.30000000000001"/>
  </r>
  <r>
    <x v="3"/>
    <x v="17"/>
    <x v="17"/>
    <x v="1"/>
    <s v="20"/>
    <s v="203"/>
    <s v="Arrendamientos de maquinaria, instalaciones y utillaje."/>
    <n v="1150"/>
    <n v="0"/>
    <n v="1150"/>
    <n v="641.5"/>
    <n v="641.5"/>
    <n v="15923.3"/>
  </r>
  <r>
    <x v="3"/>
    <x v="17"/>
    <x v="17"/>
    <x v="1"/>
    <s v="21"/>
    <s v="213"/>
    <s v="Reparación de maquinaria, instalaciones técnicas y utillaje."/>
    <n v="2500"/>
    <n v="0"/>
    <n v="2500"/>
    <n v="182.69"/>
    <n v="182.69"/>
    <n v="4437.01"/>
  </r>
  <r>
    <x v="3"/>
    <x v="17"/>
    <x v="17"/>
    <x v="1"/>
    <s v="22"/>
    <s v="22602"/>
    <s v="Publicidad y propaganda."/>
    <n v="20000"/>
    <n v="0"/>
    <n v="20000"/>
    <n v="897.6"/>
    <n v="897.6"/>
    <n v="0"/>
  </r>
  <r>
    <x v="3"/>
    <x v="17"/>
    <x v="17"/>
    <x v="1"/>
    <s v="22"/>
    <s v="22604"/>
    <s v="Jurídicos, contenciosos."/>
    <n v="0"/>
    <n v="0"/>
    <n v="0"/>
    <n v="4731"/>
    <n v="4731"/>
    <n v="0"/>
  </r>
  <r>
    <x v="3"/>
    <x v="17"/>
    <x v="17"/>
    <x v="1"/>
    <s v="22"/>
    <s v="22607"/>
    <s v="Oposiciones y pruebas selectivas"/>
    <n v="49000"/>
    <n v="0"/>
    <n v="49000"/>
    <n v="2133.8000000000002"/>
    <n v="2133.8000000000002"/>
    <n v="40.24"/>
  </r>
  <r>
    <x v="3"/>
    <x v="17"/>
    <x v="17"/>
    <x v="1"/>
    <s v="22"/>
    <s v="22699"/>
    <s v="Otros gastos diversos"/>
    <n v="2100"/>
    <n v="0"/>
    <n v="2100"/>
    <n v="1024.6300000000001"/>
    <n v="1024.6300000000001"/>
    <n v="771.6"/>
  </r>
  <r>
    <x v="3"/>
    <x v="17"/>
    <x v="17"/>
    <x v="1"/>
    <s v="22"/>
    <s v="22799"/>
    <s v="Otros trabajos realizados por otras empresas y profes."/>
    <n v="45415"/>
    <n v="0"/>
    <n v="45415"/>
    <n v="4192.6499999999996"/>
    <n v="4192.6499999999996"/>
    <n v="0"/>
  </r>
  <r>
    <x v="3"/>
    <x v="17"/>
    <x v="17"/>
    <x v="1"/>
    <s v="23"/>
    <s v="23020"/>
    <s v="Dietas del personal no directivo"/>
    <n v="4000"/>
    <n v="0"/>
    <n v="4000"/>
    <n v="834.7"/>
    <n v="834.7"/>
    <n v="0"/>
  </r>
  <r>
    <x v="3"/>
    <x v="17"/>
    <x v="17"/>
    <x v="1"/>
    <s v="23"/>
    <s v="23120"/>
    <s v="Locomoción del personal no directivo."/>
    <n v="4000"/>
    <n v="0"/>
    <n v="4000"/>
    <n v="799.5"/>
    <n v="799.5"/>
    <n v="0"/>
  </r>
  <r>
    <x v="3"/>
    <x v="17"/>
    <x v="17"/>
    <x v="1"/>
    <s v="23"/>
    <s v="233"/>
    <s v="Otras indemnizaciones."/>
    <n v="154500"/>
    <n v="0"/>
    <n v="154500"/>
    <n v="23755.919999999998"/>
    <n v="23755.919999999998"/>
    <n v="8006.19"/>
  </r>
  <r>
    <x v="3"/>
    <x v="17"/>
    <x v="17"/>
    <x v="3"/>
    <s v="83"/>
    <s v="83001"/>
    <s v="Anticipos al personal"/>
    <n v="157000"/>
    <n v="0"/>
    <n v="157000"/>
    <n v="6300"/>
    <n v="6300"/>
    <n v="1500"/>
  </r>
  <r>
    <x v="3"/>
    <x v="17"/>
    <x v="17"/>
    <x v="3"/>
    <s v="83"/>
    <s v="83101"/>
    <s v="Prestamos al personal"/>
    <n v="400000"/>
    <n v="0"/>
    <n v="400000"/>
    <n v="31000"/>
    <n v="31000"/>
    <n v="19000"/>
  </r>
  <r>
    <x v="3"/>
    <x v="26"/>
    <x v="26"/>
    <x v="0"/>
    <s v="16"/>
    <s v="16200"/>
    <s v="Formación y perfeccionamiento del personal."/>
    <n v="0"/>
    <n v="0"/>
    <n v="0"/>
    <n v="0"/>
    <n v="0"/>
    <n v="0"/>
  </r>
  <r>
    <x v="3"/>
    <x v="26"/>
    <x v="26"/>
    <x v="0"/>
    <s v="16"/>
    <s v="16204"/>
    <s v="Acción social."/>
    <n v="0"/>
    <n v="0"/>
    <n v="0"/>
    <n v="0"/>
    <n v="0"/>
    <n v="0"/>
  </r>
  <r>
    <x v="3"/>
    <x v="26"/>
    <x v="26"/>
    <x v="1"/>
    <s v="20"/>
    <s v="203"/>
    <s v="Arrendamientos de maquinaria, instalaciones y utillaje."/>
    <n v="0"/>
    <n v="0"/>
    <n v="0"/>
    <n v="0"/>
    <n v="0"/>
    <n v="0"/>
  </r>
  <r>
    <x v="3"/>
    <x v="26"/>
    <x v="26"/>
    <x v="1"/>
    <s v="21"/>
    <s v="213"/>
    <s v="Reparación de maquinaria, instalaciones técnicas y utillaje."/>
    <n v="0"/>
    <n v="0"/>
    <n v="0"/>
    <n v="0"/>
    <n v="0"/>
    <n v="0"/>
  </r>
  <r>
    <x v="3"/>
    <x v="26"/>
    <x v="26"/>
    <x v="1"/>
    <s v="22"/>
    <s v="22699"/>
    <s v="Otros gastos diversos"/>
    <n v="0"/>
    <n v="0"/>
    <n v="0"/>
    <n v="0"/>
    <n v="0"/>
    <n v="0"/>
  </r>
  <r>
    <x v="3"/>
    <x v="26"/>
    <x v="26"/>
    <x v="1"/>
    <s v="22"/>
    <s v="22799"/>
    <s v="Otros trabajos realizados por otras empresas y profes."/>
    <n v="0"/>
    <n v="0"/>
    <n v="0"/>
    <n v="0"/>
    <n v="0"/>
    <n v="0"/>
  </r>
  <r>
    <x v="3"/>
    <x v="26"/>
    <x v="26"/>
    <x v="1"/>
    <s v="23"/>
    <s v="23020"/>
    <s v="Dietas del personal no directivo"/>
    <n v="0"/>
    <n v="0"/>
    <n v="0"/>
    <n v="0"/>
    <n v="0"/>
    <n v="0"/>
  </r>
  <r>
    <x v="3"/>
    <x v="26"/>
    <x v="26"/>
    <x v="1"/>
    <s v="23"/>
    <s v="23120"/>
    <s v="Locomoción del personal no directivo."/>
    <n v="0"/>
    <n v="0"/>
    <n v="0"/>
    <n v="0"/>
    <n v="0"/>
    <n v="0"/>
  </r>
  <r>
    <x v="3"/>
    <x v="26"/>
    <x v="26"/>
    <x v="1"/>
    <s v="23"/>
    <s v="233"/>
    <s v="Otras indemnizaciones."/>
    <n v="0"/>
    <n v="0"/>
    <n v="0"/>
    <n v="0"/>
    <n v="0"/>
    <n v="0"/>
  </r>
  <r>
    <x v="3"/>
    <x v="27"/>
    <x v="27"/>
    <x v="0"/>
    <s v="12"/>
    <s v="12000"/>
    <s v="Sueldos del Grupo A1."/>
    <n v="106380"/>
    <n v="0"/>
    <n v="106380"/>
    <n v="46660.66"/>
    <n v="46660.66"/>
    <n v="22099.23"/>
  </r>
  <r>
    <x v="3"/>
    <x v="27"/>
    <x v="27"/>
    <x v="0"/>
    <s v="12"/>
    <s v="12003"/>
    <s v="Sueldos del Grupo C1."/>
    <n v="61410"/>
    <n v="0"/>
    <n v="61410"/>
    <n v="27141.86"/>
    <n v="27141.86"/>
    <n v="11654.23"/>
  </r>
  <r>
    <x v="3"/>
    <x v="27"/>
    <x v="27"/>
    <x v="0"/>
    <s v="12"/>
    <s v="12004"/>
    <s v="Sueldos del Grupo C2."/>
    <n v="8675"/>
    <n v="0"/>
    <n v="8675"/>
    <n v="4273.59"/>
    <n v="4273.59"/>
    <n v="1833.93"/>
  </r>
  <r>
    <x v="3"/>
    <x v="27"/>
    <x v="27"/>
    <x v="0"/>
    <s v="12"/>
    <s v="12006"/>
    <s v="Trienios."/>
    <n v="61760"/>
    <n v="0"/>
    <n v="61760"/>
    <n v="27237.63"/>
    <n v="27237.63"/>
    <n v="12907.56"/>
  </r>
  <r>
    <x v="3"/>
    <x v="27"/>
    <x v="27"/>
    <x v="0"/>
    <s v="12"/>
    <s v="12100"/>
    <s v="Complemento de destino."/>
    <n v="120499"/>
    <n v="0"/>
    <n v="120499"/>
    <n v="54405.47"/>
    <n v="54405.47"/>
    <n v="23719.81"/>
  </r>
  <r>
    <x v="3"/>
    <x v="27"/>
    <x v="27"/>
    <x v="0"/>
    <s v="12"/>
    <s v="12101"/>
    <s v="Complemento específico."/>
    <n v="281641"/>
    <n v="0"/>
    <n v="281641"/>
    <n v="136966.88"/>
    <n v="136966.88"/>
    <n v="60902.89"/>
  </r>
  <r>
    <x v="3"/>
    <x v="27"/>
    <x v="27"/>
    <x v="0"/>
    <s v="12"/>
    <s v="12103"/>
    <s v="Otros complementos."/>
    <n v="31387"/>
    <n v="0"/>
    <n v="31387"/>
    <n v="13660.16"/>
    <n v="13660.16"/>
    <n v="5766.21"/>
  </r>
  <r>
    <x v="3"/>
    <x v="27"/>
    <x v="27"/>
    <x v="1"/>
    <s v="20"/>
    <s v="203"/>
    <s v="Arrendamientos de maquinaria, instalaciones y utillaje."/>
    <n v="4000"/>
    <n v="726.69"/>
    <n v="4726.6899999999996"/>
    <n v="726.69"/>
    <n v="726.69"/>
    <n v="0"/>
  </r>
  <r>
    <x v="3"/>
    <x v="27"/>
    <x v="27"/>
    <x v="1"/>
    <s v="21"/>
    <s v="213"/>
    <s v="Reparación de maquinaria, instalaciones técnicas y utillaje."/>
    <n v="0"/>
    <n v="0"/>
    <n v="0"/>
    <n v="0"/>
    <n v="0"/>
    <n v="0"/>
  </r>
  <r>
    <x v="3"/>
    <x v="27"/>
    <x v="27"/>
    <x v="1"/>
    <s v="22"/>
    <s v="22000"/>
    <s v="Ordinario no inventariable."/>
    <n v="135000"/>
    <n v="-726.69"/>
    <n v="134273.31"/>
    <n v="21383.43"/>
    <n v="20238.03"/>
    <n v="0"/>
  </r>
  <r>
    <x v="3"/>
    <x v="27"/>
    <x v="27"/>
    <x v="1"/>
    <s v="22"/>
    <s v="22706"/>
    <s v="Estudios y trabajos técnicos."/>
    <n v="249020"/>
    <n v="0"/>
    <n v="249020"/>
    <n v="0"/>
    <n v="0"/>
    <n v="0"/>
  </r>
  <r>
    <x v="3"/>
    <x v="27"/>
    <x v="27"/>
    <x v="1"/>
    <s v="23"/>
    <s v="23010"/>
    <s v="Del personal directivo."/>
    <n v="1000"/>
    <n v="0"/>
    <n v="1000"/>
    <n v="0"/>
    <n v="0"/>
    <n v="0"/>
  </r>
  <r>
    <x v="3"/>
    <x v="27"/>
    <x v="27"/>
    <x v="1"/>
    <s v="23"/>
    <s v="23020"/>
    <s v="Dietas del personal no directivo"/>
    <n v="1000"/>
    <n v="0"/>
    <n v="1000"/>
    <n v="0"/>
    <n v="0"/>
    <n v="6788.16"/>
  </r>
  <r>
    <x v="3"/>
    <x v="27"/>
    <x v="27"/>
    <x v="4"/>
    <s v="62"/>
    <s v="625"/>
    <s v="Mobiliario."/>
    <n v="80262"/>
    <n v="0"/>
    <n v="80262"/>
    <n v="1815"/>
    <n v="1815"/>
    <n v="4407.0600000000004"/>
  </r>
  <r>
    <x v="3"/>
    <x v="27"/>
    <x v="27"/>
    <x v="3"/>
    <s v="83"/>
    <s v="83000"/>
    <s v="Anuncios por cuenta de particulares"/>
    <n v="10000"/>
    <n v="0"/>
    <n v="10000"/>
    <n v="0"/>
    <n v="0"/>
    <n v="3297.21"/>
  </r>
  <r>
    <x v="3"/>
    <x v="28"/>
    <x v="28"/>
    <x v="8"/>
    <s v="50"/>
    <s v="500"/>
    <s v="Fondo de Contingencia"/>
    <n v="520000"/>
    <n v="0"/>
    <n v="520000"/>
    <n v="0"/>
    <n v="0"/>
    <n v="7238.01"/>
  </r>
  <r>
    <x v="3"/>
    <x v="29"/>
    <x v="29"/>
    <x v="0"/>
    <s v="12"/>
    <s v="12000"/>
    <s v="Sueldos del Grupo A1."/>
    <n v="30394"/>
    <n v="0"/>
    <n v="30394"/>
    <n v="14972.58"/>
    <n v="14972.58"/>
    <n v="17370.54"/>
  </r>
  <r>
    <x v="3"/>
    <x v="29"/>
    <x v="29"/>
    <x v="0"/>
    <s v="12"/>
    <s v="12003"/>
    <s v="Sueldos del Grupo C1."/>
    <n v="20470"/>
    <n v="0"/>
    <n v="20470"/>
    <n v="10083.76"/>
    <n v="10083.76"/>
    <n v="1446.15"/>
  </r>
  <r>
    <x v="3"/>
    <x v="29"/>
    <x v="29"/>
    <x v="0"/>
    <s v="12"/>
    <s v="12006"/>
    <s v="Trienios."/>
    <n v="14965"/>
    <n v="0"/>
    <n v="14965"/>
    <n v="7686.69"/>
    <n v="7686.69"/>
    <n v="0"/>
  </r>
  <r>
    <x v="3"/>
    <x v="29"/>
    <x v="29"/>
    <x v="0"/>
    <s v="12"/>
    <s v="12100"/>
    <s v="Complemento de destino."/>
    <n v="34284"/>
    <n v="0"/>
    <n v="34284"/>
    <n v="16888.689999999999"/>
    <n v="16888.689999999999"/>
    <n v="0"/>
  </r>
  <r>
    <x v="3"/>
    <x v="29"/>
    <x v="29"/>
    <x v="0"/>
    <s v="12"/>
    <s v="12101"/>
    <s v="Complemento específico."/>
    <n v="82278"/>
    <n v="0"/>
    <n v="82278"/>
    <n v="40531.26"/>
    <n v="40531.26"/>
    <n v="490.63"/>
  </r>
  <r>
    <x v="3"/>
    <x v="29"/>
    <x v="29"/>
    <x v="0"/>
    <s v="12"/>
    <s v="12103"/>
    <s v="Otros complementos."/>
    <n v="7503"/>
    <n v="0"/>
    <n v="7503"/>
    <n v="3881.31"/>
    <n v="3881.31"/>
    <n v="0"/>
  </r>
  <r>
    <x v="3"/>
    <x v="29"/>
    <x v="29"/>
    <x v="1"/>
    <s v="20"/>
    <s v="203"/>
    <s v="Arrendamientos de maquinaria, instalaciones y utillaje."/>
    <n v="4000"/>
    <n v="0"/>
    <n v="4000"/>
    <n v="653.22"/>
    <n v="653.22"/>
    <n v="3563.03"/>
  </r>
  <r>
    <x v="3"/>
    <x v="29"/>
    <x v="29"/>
    <x v="1"/>
    <s v="21"/>
    <s v="213"/>
    <s v="Reparación de maquinaria, instalaciones técnicas y utillaje."/>
    <n v="600"/>
    <n v="0"/>
    <n v="600"/>
    <n v="0"/>
    <n v="0"/>
    <n v="0"/>
  </r>
  <r>
    <x v="3"/>
    <x v="29"/>
    <x v="29"/>
    <x v="1"/>
    <s v="22"/>
    <s v="22000"/>
    <s v="Ordinario no inventariable."/>
    <n v="0"/>
    <n v="0"/>
    <n v="0"/>
    <n v="0"/>
    <n v="0"/>
    <n v="2342.71"/>
  </r>
  <r>
    <x v="3"/>
    <x v="29"/>
    <x v="29"/>
    <x v="1"/>
    <s v="22"/>
    <s v="225"/>
    <s v="Tributos."/>
    <n v="3000"/>
    <n v="0"/>
    <n v="3000"/>
    <n v="2342.71"/>
    <n v="2342.71"/>
    <n v="0"/>
  </r>
  <r>
    <x v="3"/>
    <x v="29"/>
    <x v="29"/>
    <x v="1"/>
    <s v="22"/>
    <s v="22602"/>
    <s v="Publicidad y propaganda."/>
    <n v="1800"/>
    <n v="0"/>
    <n v="1800"/>
    <n v="40.799999999999997"/>
    <n v="40.799999999999997"/>
    <n v="0"/>
  </r>
  <r>
    <x v="3"/>
    <x v="29"/>
    <x v="29"/>
    <x v="1"/>
    <s v="22"/>
    <s v="22699"/>
    <s v="Otros gastos diversos"/>
    <n v="10000"/>
    <n v="0"/>
    <n v="10000"/>
    <n v="0"/>
    <n v="0"/>
    <n v="729.65"/>
  </r>
  <r>
    <x v="3"/>
    <x v="29"/>
    <x v="29"/>
    <x v="1"/>
    <s v="22"/>
    <s v="22799"/>
    <s v="Otros trabajos realizados por otras empresas y profes."/>
    <n v="10000"/>
    <n v="0"/>
    <n v="10000"/>
    <n v="3648.25"/>
    <n v="3648.25"/>
    <n v="0"/>
  </r>
  <r>
    <x v="3"/>
    <x v="29"/>
    <x v="29"/>
    <x v="1"/>
    <s v="23"/>
    <s v="23020"/>
    <s v="Dietas del personal no directivo"/>
    <n v="2000"/>
    <n v="0"/>
    <n v="2000"/>
    <n v="0"/>
    <n v="0"/>
    <n v="0"/>
  </r>
  <r>
    <x v="3"/>
    <x v="29"/>
    <x v="29"/>
    <x v="1"/>
    <s v="23"/>
    <s v="23120"/>
    <s v="Locomoción del personal no directivo."/>
    <n v="2000"/>
    <n v="0"/>
    <n v="2000"/>
    <n v="0"/>
    <n v="0"/>
    <n v="0"/>
  </r>
  <r>
    <x v="3"/>
    <x v="30"/>
    <x v="30"/>
    <x v="0"/>
    <s v="12"/>
    <s v="12000"/>
    <s v="Sueldos del Grupo A1."/>
    <n v="106380"/>
    <n v="0"/>
    <n v="106380"/>
    <n v="28696.95"/>
    <n v="28696.95"/>
    <n v="0"/>
  </r>
  <r>
    <x v="3"/>
    <x v="30"/>
    <x v="30"/>
    <x v="0"/>
    <s v="12"/>
    <s v="12001"/>
    <s v="Sueldos del Grupo A2."/>
    <n v="53454"/>
    <n v="0"/>
    <n v="53454"/>
    <n v="21026.36"/>
    <n v="21026.36"/>
    <n v="11916.99"/>
  </r>
  <r>
    <x v="3"/>
    <x v="30"/>
    <x v="30"/>
    <x v="0"/>
    <s v="12"/>
    <s v="12003"/>
    <s v="Sueldos del Grupo C1."/>
    <n v="235406"/>
    <n v="0"/>
    <n v="235406"/>
    <n v="99358.14"/>
    <n v="99358.14"/>
    <n v="8804.34"/>
  </r>
  <r>
    <x v="3"/>
    <x v="30"/>
    <x v="30"/>
    <x v="0"/>
    <s v="12"/>
    <s v="12004"/>
    <s v="Sueldos del Grupo C2."/>
    <n v="69403"/>
    <n v="0"/>
    <n v="69403"/>
    <n v="32693.34"/>
    <n v="32693.34"/>
    <n v="43727.82"/>
  </r>
  <r>
    <x v="3"/>
    <x v="30"/>
    <x v="30"/>
    <x v="0"/>
    <s v="12"/>
    <s v="12006"/>
    <s v="Trienios."/>
    <n v="118662"/>
    <n v="0"/>
    <n v="118662"/>
    <n v="58115.37"/>
    <n v="58115.37"/>
    <n v="14468.43"/>
  </r>
  <r>
    <x v="3"/>
    <x v="30"/>
    <x v="30"/>
    <x v="0"/>
    <s v="12"/>
    <s v="12100"/>
    <s v="Complemento de destino."/>
    <n v="275928"/>
    <n v="0"/>
    <n v="275928"/>
    <n v="110797.05"/>
    <n v="110797.05"/>
    <n v="25831.45"/>
  </r>
  <r>
    <x v="3"/>
    <x v="30"/>
    <x v="30"/>
    <x v="0"/>
    <s v="12"/>
    <s v="12101"/>
    <s v="Complemento específico."/>
    <n v="634339"/>
    <n v="0"/>
    <n v="634339"/>
    <n v="291877.40999999997"/>
    <n v="291877.40999999997"/>
    <n v="47114.559999999998"/>
  </r>
  <r>
    <x v="3"/>
    <x v="30"/>
    <x v="30"/>
    <x v="0"/>
    <s v="12"/>
    <s v="12103"/>
    <s v="Otros complementos."/>
    <n v="62904"/>
    <n v="0"/>
    <n v="62904"/>
    <n v="30727.74"/>
    <n v="30727.74"/>
    <n v="124332.67"/>
  </r>
  <r>
    <x v="3"/>
    <x v="30"/>
    <x v="30"/>
    <x v="0"/>
    <s v="13"/>
    <s v="13000"/>
    <s v="Retribuciones básicas."/>
    <n v="28543"/>
    <n v="0"/>
    <n v="28543"/>
    <n v="14060.62"/>
    <n v="14060.62"/>
    <n v="12679.91"/>
  </r>
  <r>
    <x v="3"/>
    <x v="30"/>
    <x v="30"/>
    <x v="0"/>
    <s v="13"/>
    <s v="13002"/>
    <s v="Otras remuneraciones."/>
    <n v="26605"/>
    <n v="0"/>
    <n v="26605"/>
    <n v="13144.84"/>
    <n v="13144.84"/>
    <n v="6025.98"/>
  </r>
  <r>
    <x v="3"/>
    <x v="30"/>
    <x v="30"/>
    <x v="0"/>
    <s v="13"/>
    <s v="131"/>
    <s v="Laboral temporal."/>
    <n v="71483"/>
    <n v="0"/>
    <n v="71483"/>
    <n v="0"/>
    <n v="0"/>
    <n v="6332.86"/>
  </r>
  <r>
    <x v="3"/>
    <x v="30"/>
    <x v="30"/>
    <x v="0"/>
    <s v="15"/>
    <s v="151"/>
    <s v="Gratificaciones."/>
    <n v="3600"/>
    <n v="0"/>
    <n v="3600"/>
    <n v="0"/>
    <n v="0"/>
    <n v="0"/>
  </r>
  <r>
    <x v="3"/>
    <x v="30"/>
    <x v="30"/>
    <x v="1"/>
    <s v="20"/>
    <s v="203"/>
    <s v="Arrendamientos de maquinaria, instalaciones y utillaje."/>
    <n v="7100"/>
    <n v="0"/>
    <n v="7100"/>
    <n v="1231.92"/>
    <n v="1231.92"/>
    <n v="0"/>
  </r>
  <r>
    <x v="3"/>
    <x v="30"/>
    <x v="30"/>
    <x v="1"/>
    <s v="21"/>
    <s v="213"/>
    <s v="Reparación de maquinaria, instalaciones técnicas y utillaje."/>
    <n v="0"/>
    <n v="0"/>
    <n v="0"/>
    <n v="0"/>
    <n v="0"/>
    <n v="695.44"/>
  </r>
  <r>
    <x v="3"/>
    <x v="30"/>
    <x v="30"/>
    <x v="1"/>
    <s v="21"/>
    <s v="215"/>
    <s v="Mobiliario."/>
    <n v="200"/>
    <n v="0"/>
    <n v="200"/>
    <n v="0"/>
    <n v="0"/>
    <n v="0"/>
  </r>
  <r>
    <x v="3"/>
    <x v="30"/>
    <x v="30"/>
    <x v="1"/>
    <s v="22"/>
    <s v="22000"/>
    <s v="Ordinario no inventariable."/>
    <n v="20500"/>
    <n v="0"/>
    <n v="20500"/>
    <n v="11189.3"/>
    <n v="11189.3"/>
    <n v="0"/>
  </r>
  <r>
    <x v="3"/>
    <x v="30"/>
    <x v="30"/>
    <x v="1"/>
    <s v="22"/>
    <s v="22102"/>
    <s v="Gas."/>
    <n v="6000"/>
    <n v="0"/>
    <n v="6000"/>
    <n v="0"/>
    <n v="0"/>
    <n v="0"/>
  </r>
  <r>
    <x v="3"/>
    <x v="30"/>
    <x v="30"/>
    <x v="1"/>
    <s v="22"/>
    <s v="22602"/>
    <s v="Publicidad y propaganda."/>
    <n v="6000"/>
    <n v="0"/>
    <n v="6000"/>
    <n v="1294.4000000000001"/>
    <n v="1294.4000000000001"/>
    <n v="1113.2"/>
  </r>
  <r>
    <x v="3"/>
    <x v="30"/>
    <x v="30"/>
    <x v="1"/>
    <s v="22"/>
    <s v="22604"/>
    <s v="Jurídicos, contenciosos."/>
    <n v="1000"/>
    <n v="0"/>
    <n v="1000"/>
    <n v="0"/>
    <n v="0"/>
    <n v="0"/>
  </r>
  <r>
    <x v="3"/>
    <x v="30"/>
    <x v="30"/>
    <x v="1"/>
    <s v="22"/>
    <s v="22699"/>
    <s v="Otros gastos diversos"/>
    <n v="15200"/>
    <n v="0"/>
    <n v="15200"/>
    <n v="248.05"/>
    <n v="0"/>
    <n v="0"/>
  </r>
  <r>
    <x v="3"/>
    <x v="30"/>
    <x v="30"/>
    <x v="1"/>
    <s v="22"/>
    <s v="22799"/>
    <s v="Otros trabajos realizados por otras empresas y profes."/>
    <n v="31000"/>
    <n v="0"/>
    <n v="31000"/>
    <n v="21118.9"/>
    <n v="19449.099999999999"/>
    <n v="0"/>
  </r>
  <r>
    <x v="3"/>
    <x v="30"/>
    <x v="30"/>
    <x v="4"/>
    <s v="63"/>
    <s v="636"/>
    <s v="Equipos para procesos de información."/>
    <n v="20000"/>
    <n v="0"/>
    <n v="20000"/>
    <n v="0"/>
    <n v="0"/>
    <n v="0"/>
  </r>
  <r>
    <x v="3"/>
    <x v="30"/>
    <x v="30"/>
    <x v="4"/>
    <s v="64"/>
    <s v="641"/>
    <s v="Gastos en aplicaciones informáticas."/>
    <n v="81980"/>
    <n v="0"/>
    <n v="81980"/>
    <n v="0"/>
    <n v="0"/>
    <n v="10182.24"/>
  </r>
  <r>
    <x v="3"/>
    <x v="31"/>
    <x v="31"/>
    <x v="0"/>
    <s v="12"/>
    <s v="12000"/>
    <s v="Sueldos del Grupo A1."/>
    <n v="60789"/>
    <n v="0"/>
    <n v="60789"/>
    <n v="22458.87"/>
    <n v="22458.87"/>
    <n v="2902.17"/>
  </r>
  <r>
    <x v="3"/>
    <x v="31"/>
    <x v="31"/>
    <x v="0"/>
    <s v="12"/>
    <s v="12001"/>
    <s v="Sueldos del Grupo A2."/>
    <n v="13363"/>
    <n v="0"/>
    <n v="13363"/>
    <n v="6550.4"/>
    <n v="6550.4"/>
    <n v="8814.1200000000008"/>
  </r>
  <r>
    <x v="3"/>
    <x v="31"/>
    <x v="31"/>
    <x v="0"/>
    <s v="12"/>
    <s v="12003"/>
    <s v="Sueldos del Grupo C1."/>
    <n v="40940"/>
    <n v="0"/>
    <n v="40940"/>
    <n v="20167.52"/>
    <n v="20167.52"/>
    <n v="4868.8"/>
  </r>
  <r>
    <x v="3"/>
    <x v="31"/>
    <x v="31"/>
    <x v="0"/>
    <s v="12"/>
    <s v="12006"/>
    <s v="Trienios."/>
    <n v="22116"/>
    <n v="0"/>
    <n v="22116"/>
    <n v="11085.81"/>
    <n v="11085.81"/>
    <n v="12381.26"/>
  </r>
  <r>
    <x v="3"/>
    <x v="31"/>
    <x v="31"/>
    <x v="0"/>
    <s v="12"/>
    <s v="12100"/>
    <s v="Complemento de destino."/>
    <n v="67167"/>
    <n v="0"/>
    <n v="67167"/>
    <n v="28909.54"/>
    <n v="28909.54"/>
    <n v="28217.17"/>
  </r>
  <r>
    <x v="3"/>
    <x v="31"/>
    <x v="31"/>
    <x v="0"/>
    <s v="12"/>
    <s v="12101"/>
    <s v="Complemento específico."/>
    <n v="157409"/>
    <n v="0"/>
    <n v="157409"/>
    <n v="65842.41"/>
    <n v="65842.41"/>
    <n v="2087.19"/>
  </r>
  <r>
    <x v="3"/>
    <x v="31"/>
    <x v="31"/>
    <x v="0"/>
    <s v="12"/>
    <s v="12103"/>
    <s v="Otros complementos."/>
    <n v="10598"/>
    <n v="0"/>
    <n v="10598"/>
    <n v="5328.9"/>
    <n v="5328.9"/>
    <n v="113.74"/>
  </r>
  <r>
    <x v="3"/>
    <x v="31"/>
    <x v="31"/>
    <x v="1"/>
    <s v="20"/>
    <s v="203"/>
    <s v="Arrendamientos de maquinaria, instalaciones y utillaje."/>
    <n v="800"/>
    <n v="0"/>
    <n v="800"/>
    <n v="326.7"/>
    <n v="326.7"/>
    <n v="435.9"/>
  </r>
  <r>
    <x v="3"/>
    <x v="31"/>
    <x v="31"/>
    <x v="1"/>
    <s v="21"/>
    <s v="213"/>
    <s v="Reparación de maquinaria, instalaciones técnicas y utillaje."/>
    <n v="6600"/>
    <n v="0"/>
    <n v="6600"/>
    <n v="1420.27"/>
    <n v="1322.72"/>
    <n v="122752.6"/>
  </r>
  <r>
    <x v="3"/>
    <x v="31"/>
    <x v="31"/>
    <x v="1"/>
    <s v="22"/>
    <s v="224"/>
    <s v="Primas de seguros."/>
    <n v="432600"/>
    <n v="0"/>
    <n v="432600"/>
    <n v="200441.1"/>
    <n v="200441.1"/>
    <n v="0"/>
  </r>
  <r>
    <x v="3"/>
    <x v="31"/>
    <x v="31"/>
    <x v="1"/>
    <s v="22"/>
    <s v="225"/>
    <s v="Tributos."/>
    <n v="3500"/>
    <n v="0"/>
    <n v="3500"/>
    <n v="563.59"/>
    <n v="563.59"/>
    <n v="0"/>
  </r>
  <r>
    <x v="3"/>
    <x v="31"/>
    <x v="31"/>
    <x v="1"/>
    <s v="22"/>
    <s v="22602"/>
    <s v="Publicidad y propaganda."/>
    <n v="2000"/>
    <n v="0"/>
    <n v="2000"/>
    <n v="0"/>
    <n v="0"/>
    <n v="1018.31"/>
  </r>
  <r>
    <x v="3"/>
    <x v="31"/>
    <x v="31"/>
    <x v="1"/>
    <s v="22"/>
    <s v="22604"/>
    <s v="Jurídicos, contenciosos."/>
    <n v="7000"/>
    <n v="0"/>
    <n v="7000"/>
    <n v="1571.69"/>
    <n v="1571.69"/>
    <n v="0"/>
  </r>
  <r>
    <x v="3"/>
    <x v="31"/>
    <x v="31"/>
    <x v="1"/>
    <s v="22"/>
    <s v="22699"/>
    <s v="Otros gastos diversos"/>
    <n v="28500"/>
    <n v="0"/>
    <n v="28500"/>
    <n v="17644.96"/>
    <n v="13349.32"/>
    <n v="2136.48"/>
  </r>
  <r>
    <x v="3"/>
    <x v="31"/>
    <x v="31"/>
    <x v="1"/>
    <s v="22"/>
    <s v="22706"/>
    <s v="Estudios y trabajos técnicos."/>
    <n v="15000"/>
    <n v="0"/>
    <n v="15000"/>
    <n v="0"/>
    <n v="0"/>
    <n v="0"/>
  </r>
  <r>
    <x v="3"/>
    <x v="31"/>
    <x v="31"/>
    <x v="1"/>
    <s v="23"/>
    <s v="23020"/>
    <s v="Dietas del personal no directivo"/>
    <n v="200"/>
    <n v="0"/>
    <n v="200"/>
    <n v="0"/>
    <n v="0"/>
    <n v="0"/>
  </r>
  <r>
    <x v="3"/>
    <x v="31"/>
    <x v="31"/>
    <x v="1"/>
    <s v="23"/>
    <s v="23120"/>
    <s v="Locomoción del personal no directivo."/>
    <n v="200"/>
    <n v="0"/>
    <n v="200"/>
    <n v="0"/>
    <n v="0"/>
    <n v="0"/>
  </r>
  <r>
    <x v="3"/>
    <x v="31"/>
    <x v="31"/>
    <x v="4"/>
    <s v="63"/>
    <s v="632"/>
    <s v="Edificios y otras construcciones."/>
    <n v="0"/>
    <n v="47991.89"/>
    <n v="47991.89"/>
    <n v="0"/>
    <n v="0"/>
    <n v="0"/>
  </r>
  <r>
    <x v="3"/>
    <x v="31"/>
    <x v="31"/>
    <x v="3"/>
    <s v="83"/>
    <s v="83000"/>
    <s v="Anuncios por cuenta de particulares"/>
    <n v="7000"/>
    <n v="0"/>
    <n v="7000"/>
    <n v="105.6"/>
    <n v="105.6"/>
    <n v="0"/>
  </r>
  <r>
    <x v="3"/>
    <x v="31"/>
    <x v="31"/>
    <x v="3"/>
    <s v="83"/>
    <s v="83002"/>
    <s v="Daños en bienes asegurados"/>
    <n v="35000"/>
    <n v="0"/>
    <n v="35000"/>
    <n v="4184.18"/>
    <n v="4184.18"/>
    <n v="0"/>
  </r>
  <r>
    <x v="3"/>
    <x v="31"/>
    <x v="31"/>
    <x v="3"/>
    <s v="83"/>
    <s v="83100"/>
    <s v="Obras por cuenta de particulares"/>
    <n v="20000"/>
    <n v="0"/>
    <n v="20000"/>
    <n v="0"/>
    <n v="0"/>
    <n v="0"/>
  </r>
  <r>
    <x v="3"/>
    <x v="32"/>
    <x v="32"/>
    <x v="0"/>
    <s v="12"/>
    <s v="12000"/>
    <s v="Sueldos del Grupo A1."/>
    <n v="75986"/>
    <n v="0"/>
    <n v="75986"/>
    <n v="27984.14"/>
    <n v="27984.14"/>
    <n v="0"/>
  </r>
  <r>
    <x v="3"/>
    <x v="32"/>
    <x v="32"/>
    <x v="0"/>
    <s v="12"/>
    <s v="12001"/>
    <s v="Sueldos del Grupo A2."/>
    <n v="26727"/>
    <n v="0"/>
    <n v="26727"/>
    <n v="6583.01"/>
    <n v="6583.01"/>
    <n v="13576.32"/>
  </r>
  <r>
    <x v="3"/>
    <x v="32"/>
    <x v="32"/>
    <x v="0"/>
    <s v="12"/>
    <s v="12003"/>
    <s v="Sueldos del Grupo C1."/>
    <n v="210463"/>
    <n v="0"/>
    <n v="210463"/>
    <n v="98668.71"/>
    <n v="98668.71"/>
    <n v="2934.78"/>
  </r>
  <r>
    <x v="3"/>
    <x v="32"/>
    <x v="32"/>
    <x v="0"/>
    <s v="12"/>
    <s v="12004"/>
    <s v="Sueldos del Grupo C2."/>
    <n v="71879"/>
    <n v="0"/>
    <n v="71879"/>
    <n v="33577.410000000003"/>
    <n v="33577.410000000003"/>
    <n v="43399.75"/>
  </r>
  <r>
    <x v="3"/>
    <x v="32"/>
    <x v="32"/>
    <x v="0"/>
    <s v="12"/>
    <s v="12006"/>
    <s v="Trienios."/>
    <n v="122723"/>
    <n v="0"/>
    <n v="122723"/>
    <n v="59937.93"/>
    <n v="59937.93"/>
    <n v="14060.13"/>
  </r>
  <r>
    <x v="3"/>
    <x v="32"/>
    <x v="32"/>
    <x v="0"/>
    <s v="12"/>
    <s v="12100"/>
    <s v="Complemento de destino."/>
    <n v="231678"/>
    <n v="0"/>
    <n v="231678"/>
    <n v="102554.11"/>
    <n v="102554.11"/>
    <n v="26473.8"/>
  </r>
  <r>
    <x v="3"/>
    <x v="32"/>
    <x v="32"/>
    <x v="0"/>
    <s v="12"/>
    <s v="12101"/>
    <s v="Complemento específico."/>
    <n v="539094"/>
    <n v="0"/>
    <n v="539094"/>
    <n v="249309.24"/>
    <n v="249309.24"/>
    <n v="44248.959999999999"/>
  </r>
  <r>
    <x v="3"/>
    <x v="32"/>
    <x v="32"/>
    <x v="0"/>
    <s v="12"/>
    <s v="12103"/>
    <s v="Otros complementos."/>
    <n v="70645"/>
    <n v="0"/>
    <n v="70645"/>
    <n v="34699.199999999997"/>
    <n v="34699.199999999997"/>
    <n v="105476.49"/>
  </r>
  <r>
    <x v="3"/>
    <x v="32"/>
    <x v="32"/>
    <x v="0"/>
    <s v="13"/>
    <s v="13000"/>
    <s v="Retribuciones básicas."/>
    <n v="145683"/>
    <n v="0"/>
    <n v="145683"/>
    <n v="61725.27"/>
    <n v="61725.27"/>
    <n v="14188.31"/>
  </r>
  <r>
    <x v="3"/>
    <x v="32"/>
    <x v="32"/>
    <x v="0"/>
    <s v="13"/>
    <s v="13002"/>
    <s v="Otras remuneraciones."/>
    <n v="119642"/>
    <n v="0"/>
    <n v="119642"/>
    <n v="50476.04"/>
    <n v="50476.04"/>
    <n v="27457.439999999999"/>
  </r>
  <r>
    <x v="3"/>
    <x v="32"/>
    <x v="32"/>
    <x v="1"/>
    <s v="21"/>
    <s v="213"/>
    <s v="Reparación de maquinaria, instalaciones técnicas y utillaje."/>
    <n v="5700"/>
    <n v="0"/>
    <n v="5700"/>
    <n v="1709.18"/>
    <n v="1588.83"/>
    <n v="24946.32"/>
  </r>
  <r>
    <x v="3"/>
    <x v="32"/>
    <x v="32"/>
    <x v="1"/>
    <s v="22"/>
    <s v="22000"/>
    <s v="Ordinario no inventariable."/>
    <n v="1200"/>
    <n v="0"/>
    <n v="1200"/>
    <n v="847.9"/>
    <n v="847.9"/>
    <n v="651.59"/>
  </r>
  <r>
    <x v="3"/>
    <x v="32"/>
    <x v="32"/>
    <x v="1"/>
    <s v="22"/>
    <s v="22602"/>
    <s v="Publicidad y propaganda."/>
    <n v="3000"/>
    <n v="0"/>
    <n v="3000"/>
    <n v="0"/>
    <n v="0"/>
    <n v="847.9"/>
  </r>
  <r>
    <x v="3"/>
    <x v="32"/>
    <x v="32"/>
    <x v="1"/>
    <s v="22"/>
    <s v="22699"/>
    <s v="Otros gastos diversos"/>
    <n v="61200"/>
    <n v="0"/>
    <n v="61200"/>
    <n v="6259.3"/>
    <n v="1595.46"/>
    <n v="0"/>
  </r>
  <r>
    <x v="3"/>
    <x v="32"/>
    <x v="32"/>
    <x v="1"/>
    <s v="23"/>
    <s v="23020"/>
    <s v="Dietas del personal no directivo"/>
    <n v="2000"/>
    <n v="0"/>
    <n v="2000"/>
    <n v="0"/>
    <n v="0"/>
    <n v="0"/>
  </r>
  <r>
    <x v="3"/>
    <x v="32"/>
    <x v="32"/>
    <x v="1"/>
    <s v="23"/>
    <s v="23120"/>
    <s v="Locomoción del personal no directivo."/>
    <n v="900"/>
    <n v="0"/>
    <n v="900"/>
    <n v="0"/>
    <n v="0"/>
    <n v="301.79000000000002"/>
  </r>
  <r>
    <x v="3"/>
    <x v="32"/>
    <x v="32"/>
    <x v="1"/>
    <s v="23"/>
    <s v="233"/>
    <s v="Otras indemnizaciones."/>
    <n v="1655"/>
    <n v="0"/>
    <n v="1655"/>
    <n v="0"/>
    <n v="0"/>
    <n v="0"/>
  </r>
  <r>
    <x v="4"/>
    <x v="33"/>
    <x v="33"/>
    <x v="0"/>
    <s v="12"/>
    <s v="12000"/>
    <s v="Sueldos del Grupo A1."/>
    <n v="34548"/>
    <n v="0"/>
    <n v="34548"/>
    <n v="13026.24"/>
    <n v="13026.24"/>
    <n v="0"/>
  </r>
  <r>
    <x v="4"/>
    <x v="33"/>
    <x v="33"/>
    <x v="0"/>
    <s v="12"/>
    <s v="12001"/>
    <s v="Sueldos del Grupo A2."/>
    <n v="13363"/>
    <n v="0"/>
    <n v="13363"/>
    <n v="6583.01"/>
    <n v="6583.01"/>
    <n v="0"/>
  </r>
  <r>
    <x v="4"/>
    <x v="33"/>
    <x v="33"/>
    <x v="0"/>
    <s v="12"/>
    <s v="12004"/>
    <s v="Sueldos del Grupo C2."/>
    <n v="8675"/>
    <n v="0"/>
    <n v="8675"/>
    <n v="4273.59"/>
    <n v="4273.59"/>
    <n v="0"/>
  </r>
  <r>
    <x v="4"/>
    <x v="33"/>
    <x v="33"/>
    <x v="0"/>
    <s v="12"/>
    <s v="12006"/>
    <s v="Trienios."/>
    <n v="10567"/>
    <n v="0"/>
    <n v="10567"/>
    <n v="5205.38"/>
    <n v="5205.38"/>
    <n v="5128.83"/>
  </r>
  <r>
    <x v="4"/>
    <x v="33"/>
    <x v="33"/>
    <x v="0"/>
    <s v="12"/>
    <s v="12100"/>
    <s v="Complemento de destino."/>
    <n v="32364"/>
    <n v="0"/>
    <n v="32364"/>
    <n v="13925.97"/>
    <n v="13925.97"/>
    <n v="2934.78"/>
  </r>
  <r>
    <x v="4"/>
    <x v="33"/>
    <x v="33"/>
    <x v="0"/>
    <s v="12"/>
    <s v="12101"/>
    <s v="Complemento específico."/>
    <n v="80265"/>
    <n v="0"/>
    <n v="80265"/>
    <n v="34012.46"/>
    <n v="34012.46"/>
    <n v="1833.93"/>
  </r>
  <r>
    <x v="4"/>
    <x v="33"/>
    <x v="33"/>
    <x v="0"/>
    <s v="12"/>
    <s v="12103"/>
    <s v="Otros complementos."/>
    <n v="5294"/>
    <n v="0"/>
    <n v="5294"/>
    <n v="2607.7399999999998"/>
    <n v="2607.7399999999998"/>
    <n v="2342.4899999999998"/>
  </r>
  <r>
    <x v="4"/>
    <x v="33"/>
    <x v="33"/>
    <x v="0"/>
    <s v="13"/>
    <s v="13000"/>
    <s v="Retribuciones básicas."/>
    <n v="20241"/>
    <n v="0"/>
    <n v="20241"/>
    <n v="9306.27"/>
    <n v="9306.27"/>
    <n v="5624.02"/>
  </r>
  <r>
    <x v="4"/>
    <x v="33"/>
    <x v="33"/>
    <x v="0"/>
    <s v="13"/>
    <s v="13002"/>
    <s v="Otras remuneraciones."/>
    <n v="16472"/>
    <n v="0"/>
    <n v="16472"/>
    <n v="8780.2199999999993"/>
    <n v="8780.2199999999993"/>
    <n v="13662.52"/>
  </r>
  <r>
    <x v="4"/>
    <x v="33"/>
    <x v="33"/>
    <x v="0"/>
    <s v="13"/>
    <s v="131"/>
    <s v="Laboral temporal."/>
    <n v="151851"/>
    <n v="0"/>
    <n v="151851"/>
    <n v="1908.02"/>
    <n v="1908.02"/>
    <n v="1005.99"/>
  </r>
  <r>
    <x v="4"/>
    <x v="33"/>
    <x v="33"/>
    <x v="1"/>
    <s v="21"/>
    <s v="213"/>
    <s v="Reparación de maquinaria, instalaciones técnicas y utillaje."/>
    <n v="3500"/>
    <n v="15000"/>
    <n v="18500"/>
    <n v="3115.22"/>
    <n v="3115.22"/>
    <n v="4273.2"/>
  </r>
  <r>
    <x v="4"/>
    <x v="33"/>
    <x v="33"/>
    <x v="1"/>
    <s v="22"/>
    <s v="22603"/>
    <s v="Publicación en Diarios Oficiales"/>
    <n v="200"/>
    <n v="0"/>
    <n v="200"/>
    <n v="0"/>
    <n v="0"/>
    <n v="3798.35"/>
  </r>
  <r>
    <x v="4"/>
    <x v="33"/>
    <x v="33"/>
    <x v="1"/>
    <s v="22"/>
    <s v="22611"/>
    <s v="Plan contra la violencia de género"/>
    <n v="48000"/>
    <n v="0"/>
    <n v="48000"/>
    <n v="1068.81"/>
    <n v="990.16"/>
    <n v="0"/>
  </r>
  <r>
    <x v="4"/>
    <x v="33"/>
    <x v="33"/>
    <x v="1"/>
    <s v="22"/>
    <s v="22613"/>
    <s v="Plan Igualdad de Oportunidades"/>
    <n v="215000"/>
    <n v="0"/>
    <n v="215000"/>
    <n v="53535.040000000001"/>
    <n v="45559.95"/>
    <n v="551.85"/>
  </r>
  <r>
    <x v="4"/>
    <x v="33"/>
    <x v="33"/>
    <x v="1"/>
    <s v="22"/>
    <s v="22614"/>
    <s v="Plan Infancia"/>
    <n v="40000"/>
    <n v="0"/>
    <n v="40000"/>
    <n v="14835"/>
    <n v="13080.5"/>
    <n v="0"/>
  </r>
  <r>
    <x v="4"/>
    <x v="33"/>
    <x v="33"/>
    <x v="1"/>
    <s v="22"/>
    <s v="22699"/>
    <s v="Otros gastos diversos"/>
    <n v="0"/>
    <n v="0"/>
    <n v="0"/>
    <n v="0"/>
    <n v="0"/>
    <n v="0"/>
  </r>
  <r>
    <x v="4"/>
    <x v="33"/>
    <x v="33"/>
    <x v="1"/>
    <s v="22"/>
    <s v="22700"/>
    <s v="Limpieza y aseo."/>
    <n v="0"/>
    <n v="0"/>
    <n v="0"/>
    <n v="1951.61"/>
    <n v="1951.61"/>
    <n v="6858.33"/>
  </r>
  <r>
    <x v="4"/>
    <x v="33"/>
    <x v="33"/>
    <x v="1"/>
    <s v="22"/>
    <s v="22799"/>
    <s v="Otros trabajos realizados por otras empresas y profes."/>
    <n v="276000"/>
    <n v="-15000"/>
    <n v="261000"/>
    <n v="32148.400000000001"/>
    <n v="32106.05"/>
    <n v="3370.02"/>
  </r>
  <r>
    <x v="4"/>
    <x v="33"/>
    <x v="33"/>
    <x v="1"/>
    <s v="23"/>
    <s v="23020"/>
    <s v="Dietas del personal no directivo"/>
    <n v="1000"/>
    <n v="0"/>
    <n v="1000"/>
    <n v="0"/>
    <n v="0"/>
    <n v="0"/>
  </r>
  <r>
    <x v="4"/>
    <x v="33"/>
    <x v="33"/>
    <x v="2"/>
    <s v="48"/>
    <s v="48000"/>
    <s v="Subvenciones a asociaciones y atenciones benéficas"/>
    <n v="42000"/>
    <n v="0"/>
    <n v="42000"/>
    <n v="0"/>
    <n v="0"/>
    <n v="0"/>
  </r>
  <r>
    <x v="4"/>
    <x v="33"/>
    <x v="33"/>
    <x v="2"/>
    <s v="48"/>
    <s v="481"/>
    <s v="Premios, becas, etc."/>
    <n v="500"/>
    <n v="0"/>
    <n v="500"/>
    <n v="0"/>
    <n v="0"/>
    <n v="16876.439999999999"/>
  </r>
  <r>
    <x v="4"/>
    <x v="33"/>
    <x v="33"/>
    <x v="2"/>
    <s v="48"/>
    <s v="489"/>
    <s v="Otras transf. a Familias e Instituciones sin fines de lucro."/>
    <n v="88980"/>
    <n v="0"/>
    <n v="88980"/>
    <n v="71976"/>
    <n v="71976"/>
    <n v="0"/>
  </r>
  <r>
    <x v="4"/>
    <x v="33"/>
    <x v="33"/>
    <x v="4"/>
    <s v="62"/>
    <s v="623"/>
    <s v="Maquinaria, instalaciones técnicas y utillaje."/>
    <n v="0"/>
    <n v="0"/>
    <n v="0"/>
    <n v="0"/>
    <n v="0"/>
    <n v="0"/>
  </r>
  <r>
    <x v="4"/>
    <x v="33"/>
    <x v="33"/>
    <x v="4"/>
    <s v="62"/>
    <s v="625"/>
    <s v="Mobiliario."/>
    <n v="20000"/>
    <n v="0"/>
    <n v="20000"/>
    <n v="13306.94"/>
    <n v="13306.94"/>
    <n v="0"/>
  </r>
  <r>
    <x v="4"/>
    <x v="33"/>
    <x v="33"/>
    <x v="3"/>
    <s v="83"/>
    <s v="83000"/>
    <s v="Anuncios por cuenta de particulares"/>
    <n v="3000"/>
    <n v="0"/>
    <n v="3000"/>
    <n v="148.80000000000001"/>
    <n v="148.80000000000001"/>
    <n v="0"/>
  </r>
  <r>
    <x v="4"/>
    <x v="34"/>
    <x v="34"/>
    <x v="0"/>
    <s v="12"/>
    <s v="12000"/>
    <s v="Sueldos del Grupo A1."/>
    <n v="45591"/>
    <n v="0"/>
    <n v="45591"/>
    <n v="21327.51"/>
    <n v="21327.51"/>
    <n v="67476"/>
  </r>
  <r>
    <x v="4"/>
    <x v="34"/>
    <x v="34"/>
    <x v="0"/>
    <s v="12"/>
    <s v="12003"/>
    <s v="Sueldos del Grupo C1."/>
    <n v="10235"/>
    <n v="0"/>
    <n v="10235"/>
    <n v="5041.88"/>
    <n v="5041.88"/>
    <n v="0"/>
  </r>
  <r>
    <x v="4"/>
    <x v="34"/>
    <x v="34"/>
    <x v="0"/>
    <s v="12"/>
    <s v="12004"/>
    <s v="Sueldos del Grupo C2."/>
    <n v="17351"/>
    <n v="0"/>
    <n v="17351"/>
    <n v="8547.18"/>
    <n v="8547.18"/>
    <n v="1035.76"/>
  </r>
  <r>
    <x v="4"/>
    <x v="34"/>
    <x v="34"/>
    <x v="0"/>
    <s v="12"/>
    <s v="12006"/>
    <s v="Trienios."/>
    <n v="20027"/>
    <n v="0"/>
    <n v="20027"/>
    <n v="9717.89"/>
    <n v="9717.89"/>
    <n v="0"/>
  </r>
  <r>
    <x v="4"/>
    <x v="34"/>
    <x v="34"/>
    <x v="0"/>
    <s v="12"/>
    <s v="12100"/>
    <s v="Complemento de destino."/>
    <n v="53393"/>
    <n v="0"/>
    <n v="53393"/>
    <n v="25818.799999999999"/>
    <n v="25818.799999999999"/>
    <n v="10182.24"/>
  </r>
  <r>
    <x v="4"/>
    <x v="34"/>
    <x v="34"/>
    <x v="0"/>
    <s v="12"/>
    <s v="12101"/>
    <s v="Complemento específico."/>
    <n v="132044"/>
    <n v="0"/>
    <n v="132044"/>
    <n v="60144.77"/>
    <n v="60144.77"/>
    <n v="2203.5300000000002"/>
  </r>
  <r>
    <x v="4"/>
    <x v="34"/>
    <x v="34"/>
    <x v="0"/>
    <s v="12"/>
    <s v="12103"/>
    <s v="Otros complementos."/>
    <n v="9184"/>
    <n v="0"/>
    <n v="9184"/>
    <n v="6063.99"/>
    <n v="6063.99"/>
    <n v="3667.86"/>
  </r>
  <r>
    <x v="4"/>
    <x v="34"/>
    <x v="34"/>
    <x v="0"/>
    <s v="15"/>
    <s v="151"/>
    <s v="Gratificaciones."/>
    <n v="3903"/>
    <n v="0"/>
    <n v="3903"/>
    <n v="0"/>
    <n v="0"/>
    <n v="4564.6499999999996"/>
  </r>
  <r>
    <x v="4"/>
    <x v="34"/>
    <x v="34"/>
    <x v="1"/>
    <s v="21"/>
    <s v="213"/>
    <s v="Reparación de maquinaria, instalaciones técnicas y utillaje."/>
    <n v="1500"/>
    <n v="0"/>
    <n v="1500"/>
    <n v="234.09"/>
    <n v="234.09"/>
    <n v="11272.14"/>
  </r>
  <r>
    <x v="4"/>
    <x v="34"/>
    <x v="34"/>
    <x v="1"/>
    <s v="23"/>
    <s v="23020"/>
    <s v="Dietas del personal no directivo"/>
    <n v="1500"/>
    <n v="0"/>
    <n v="1500"/>
    <n v="0"/>
    <n v="0"/>
    <n v="26438.28"/>
  </r>
  <r>
    <x v="4"/>
    <x v="35"/>
    <x v="35"/>
    <x v="0"/>
    <s v="12"/>
    <s v="12000"/>
    <s v="Sueldos del Grupo A1."/>
    <n v="15197"/>
    <n v="0"/>
    <n v="15197"/>
    <n v="7482.41"/>
    <n v="7482.41"/>
    <n v="2493.75"/>
  </r>
  <r>
    <x v="4"/>
    <x v="35"/>
    <x v="35"/>
    <x v="0"/>
    <s v="12"/>
    <s v="12001"/>
    <s v="Sueldos del Grupo A2."/>
    <n v="13363"/>
    <n v="0"/>
    <n v="13363"/>
    <n v="6583.01"/>
    <n v="6583.01"/>
    <n v="0"/>
  </r>
  <r>
    <x v="4"/>
    <x v="35"/>
    <x v="35"/>
    <x v="0"/>
    <s v="12"/>
    <s v="12004"/>
    <s v="Sueldos del Grupo C2."/>
    <n v="8675"/>
    <n v="0"/>
    <n v="8675"/>
    <n v="4456.9799999999996"/>
    <n v="4456.9799999999996"/>
    <n v="0"/>
  </r>
  <r>
    <x v="4"/>
    <x v="35"/>
    <x v="35"/>
    <x v="0"/>
    <s v="12"/>
    <s v="12006"/>
    <s v="Trienios."/>
    <n v="10301"/>
    <n v="0"/>
    <n v="10301"/>
    <n v="5089.6400000000003"/>
    <n v="5089.6400000000003"/>
    <n v="3394.08"/>
  </r>
  <r>
    <x v="4"/>
    <x v="35"/>
    <x v="35"/>
    <x v="0"/>
    <s v="12"/>
    <s v="12100"/>
    <s v="Complemento de destino."/>
    <n v="19733"/>
    <n v="0"/>
    <n v="19733"/>
    <n v="9810.81"/>
    <n v="9810.81"/>
    <n v="2934.78"/>
  </r>
  <r>
    <x v="4"/>
    <x v="35"/>
    <x v="35"/>
    <x v="0"/>
    <s v="12"/>
    <s v="12101"/>
    <s v="Complemento específico."/>
    <n v="49496"/>
    <n v="0"/>
    <n v="49496"/>
    <n v="23932.33"/>
    <n v="23932.33"/>
    <n v="2017.32"/>
  </r>
  <r>
    <x v="4"/>
    <x v="35"/>
    <x v="35"/>
    <x v="0"/>
    <s v="12"/>
    <s v="12103"/>
    <s v="Otros complementos."/>
    <n v="5364"/>
    <n v="0"/>
    <n v="5364"/>
    <n v="2658.83"/>
    <n v="2658.83"/>
    <n v="2289.75"/>
  </r>
  <r>
    <x v="4"/>
    <x v="35"/>
    <x v="35"/>
    <x v="1"/>
    <s v="21"/>
    <s v="212"/>
    <s v="Reparación de edificios y otras construcciones."/>
    <n v="14000"/>
    <n v="6000"/>
    <n v="20000"/>
    <n v="5874.79"/>
    <n v="5792.5"/>
    <n v="4259.3900000000003"/>
  </r>
  <r>
    <x v="4"/>
    <x v="35"/>
    <x v="35"/>
    <x v="1"/>
    <s v="21"/>
    <s v="213"/>
    <s v="Reparación de maquinaria, instalaciones técnicas y utillaje."/>
    <n v="23000"/>
    <n v="4000"/>
    <n v="27000"/>
    <n v="12096.51"/>
    <n v="12096.51"/>
    <n v="10138.44"/>
  </r>
  <r>
    <x v="4"/>
    <x v="35"/>
    <x v="35"/>
    <x v="1"/>
    <s v="22"/>
    <s v="22100"/>
    <s v="Energía eléctrica."/>
    <n v="50750"/>
    <n v="0"/>
    <n v="50750"/>
    <n v="17873.73"/>
    <n v="17873.73"/>
    <n v="1051.82"/>
  </r>
  <r>
    <x v="4"/>
    <x v="35"/>
    <x v="35"/>
    <x v="1"/>
    <s v="22"/>
    <s v="22102"/>
    <s v="Gas."/>
    <n v="72663"/>
    <n v="0"/>
    <n v="72663"/>
    <n v="35876.980000000003"/>
    <n v="35876.980000000003"/>
    <n v="626.05999999999995"/>
  </r>
  <r>
    <x v="4"/>
    <x v="35"/>
    <x v="35"/>
    <x v="1"/>
    <s v="22"/>
    <s v="22199"/>
    <s v="Otros suministros."/>
    <n v="22000"/>
    <n v="5000"/>
    <n v="27000"/>
    <n v="0"/>
    <n v="0"/>
    <n v="4002.92"/>
  </r>
  <r>
    <x v="4"/>
    <x v="35"/>
    <x v="35"/>
    <x v="1"/>
    <s v="22"/>
    <s v="22602"/>
    <s v="Publicidad y propaganda."/>
    <n v="1000"/>
    <n v="0"/>
    <n v="1000"/>
    <n v="0"/>
    <n v="0"/>
    <n v="7444.31"/>
  </r>
  <r>
    <x v="4"/>
    <x v="35"/>
    <x v="35"/>
    <x v="1"/>
    <s v="22"/>
    <s v="22699"/>
    <s v="Otros gastos diversos"/>
    <n v="2000"/>
    <n v="0"/>
    <n v="2000"/>
    <n v="0"/>
    <n v="0"/>
    <n v="18069.2"/>
  </r>
  <r>
    <x v="4"/>
    <x v="35"/>
    <x v="35"/>
    <x v="1"/>
    <s v="22"/>
    <s v="22700"/>
    <s v="Limpieza y aseo."/>
    <n v="266900"/>
    <n v="0"/>
    <n v="266900"/>
    <n v="97783.15"/>
    <n v="97783.15"/>
    <n v="0"/>
  </r>
  <r>
    <x v="4"/>
    <x v="35"/>
    <x v="35"/>
    <x v="1"/>
    <s v="22"/>
    <s v="22706"/>
    <s v="Estudios y trabajos técnicos."/>
    <n v="10000"/>
    <n v="0"/>
    <n v="10000"/>
    <n v="0"/>
    <n v="0"/>
    <n v="0"/>
  </r>
  <r>
    <x v="4"/>
    <x v="35"/>
    <x v="35"/>
    <x v="1"/>
    <s v="22"/>
    <s v="22799"/>
    <s v="Otros trabajos realizados por otras empresas y profes."/>
    <n v="2109795"/>
    <n v="0"/>
    <n v="2109795"/>
    <n v="969676.53"/>
    <n v="968498.72"/>
    <n v="0"/>
  </r>
  <r>
    <x v="4"/>
    <x v="35"/>
    <x v="35"/>
    <x v="2"/>
    <s v="48"/>
    <s v="489"/>
    <s v="Otras transf. a Familias e Instituciones sin fines de lucro."/>
    <n v="27930"/>
    <n v="0"/>
    <n v="27930"/>
    <n v="27930"/>
    <n v="27930"/>
    <n v="0"/>
  </r>
  <r>
    <x v="4"/>
    <x v="35"/>
    <x v="35"/>
    <x v="4"/>
    <s v="62"/>
    <s v="622"/>
    <s v="Edificios y otras construcciones."/>
    <n v="0"/>
    <n v="119180.1"/>
    <n v="119180.1"/>
    <n v="0"/>
    <n v="0"/>
    <n v="39113.26"/>
  </r>
  <r>
    <x v="4"/>
    <x v="35"/>
    <x v="35"/>
    <x v="4"/>
    <s v="62"/>
    <s v="623"/>
    <s v="Maquinaria, instalaciones técnicas y utillaje."/>
    <n v="0"/>
    <n v="32000"/>
    <n v="32000"/>
    <n v="0"/>
    <n v="0"/>
    <n v="0"/>
  </r>
  <r>
    <x v="4"/>
    <x v="35"/>
    <x v="35"/>
    <x v="4"/>
    <s v="62"/>
    <s v="625"/>
    <s v="Mobiliario."/>
    <n v="35000"/>
    <n v="0"/>
    <n v="35000"/>
    <n v="0"/>
    <n v="0"/>
    <n v="387639.79"/>
  </r>
  <r>
    <x v="4"/>
    <x v="35"/>
    <x v="35"/>
    <x v="4"/>
    <s v="63"/>
    <s v="632"/>
    <s v="Edificios y otras construcciones."/>
    <n v="599458"/>
    <n v="-24103.79"/>
    <n v="575354.21"/>
    <n v="438882.99"/>
    <n v="277221.62"/>
    <n v="0"/>
  </r>
  <r>
    <x v="4"/>
    <x v="35"/>
    <x v="35"/>
    <x v="4"/>
    <s v="63"/>
    <s v="633"/>
    <s v="Maquinaria, instalaciones técnicas y utillaje."/>
    <n v="15000"/>
    <n v="0"/>
    <n v="15000"/>
    <n v="3425.51"/>
    <n v="3425.51"/>
    <n v="1839.6"/>
  </r>
  <r>
    <x v="4"/>
    <x v="35"/>
    <x v="35"/>
    <x v="3"/>
    <s v="83"/>
    <s v="83000"/>
    <s v="Anuncios por cuenta de particulares"/>
    <n v="3000"/>
    <n v="0"/>
    <n v="3000"/>
    <n v="106.8"/>
    <n v="106.8"/>
    <n v="3425.51"/>
  </r>
  <r>
    <x v="4"/>
    <x v="36"/>
    <x v="36"/>
    <x v="0"/>
    <s v="12"/>
    <s v="12000"/>
    <s v="Sueldos del Grupo A1."/>
    <n v="15197"/>
    <n v="0"/>
    <n v="15197"/>
    <n v="7486.29"/>
    <n v="7486.29"/>
    <n v="39.6"/>
  </r>
  <r>
    <x v="4"/>
    <x v="36"/>
    <x v="36"/>
    <x v="0"/>
    <s v="12"/>
    <s v="12001"/>
    <s v="Sueldos del Grupo A2."/>
    <n v="53454"/>
    <n v="0"/>
    <n v="53454"/>
    <n v="13879.47"/>
    <n v="13879.47"/>
    <n v="3394.08"/>
  </r>
  <r>
    <x v="4"/>
    <x v="36"/>
    <x v="36"/>
    <x v="0"/>
    <s v="12"/>
    <s v="12003"/>
    <s v="Sueldos del Grupo C1."/>
    <n v="10235"/>
    <n v="0"/>
    <n v="10235"/>
    <n v="4258.3999999999996"/>
    <n v="4258.3999999999996"/>
    <n v="5869.56"/>
  </r>
  <r>
    <x v="4"/>
    <x v="36"/>
    <x v="36"/>
    <x v="0"/>
    <s v="12"/>
    <s v="12004"/>
    <s v="Sueldos del Grupo C2."/>
    <n v="17351"/>
    <n v="0"/>
    <n v="17351"/>
    <n v="9680.81"/>
    <n v="9680.81"/>
    <n v="1420.05"/>
  </r>
  <r>
    <x v="4"/>
    <x v="36"/>
    <x v="36"/>
    <x v="0"/>
    <s v="12"/>
    <s v="12006"/>
    <s v="Trienios."/>
    <n v="22999"/>
    <n v="0"/>
    <n v="22999"/>
    <n v="9003.9599999999991"/>
    <n v="9003.9599999999991"/>
    <n v="3667.86"/>
  </r>
  <r>
    <x v="4"/>
    <x v="36"/>
    <x v="36"/>
    <x v="0"/>
    <s v="12"/>
    <s v="12100"/>
    <s v="Complemento de destino."/>
    <n v="54204"/>
    <n v="0"/>
    <n v="54204"/>
    <n v="20803.21"/>
    <n v="20803.21"/>
    <n v="3668.58"/>
  </r>
  <r>
    <x v="4"/>
    <x v="36"/>
    <x v="36"/>
    <x v="0"/>
    <s v="12"/>
    <s v="12101"/>
    <s v="Complemento específico."/>
    <n v="130680"/>
    <n v="0"/>
    <n v="130680"/>
    <n v="71086.87"/>
    <n v="71086.87"/>
    <n v="8107.77"/>
  </r>
  <r>
    <x v="4"/>
    <x v="36"/>
    <x v="36"/>
    <x v="0"/>
    <s v="12"/>
    <s v="12103"/>
    <s v="Otros complementos."/>
    <n v="11857"/>
    <n v="0"/>
    <n v="11857"/>
    <n v="4960.4399999999996"/>
    <n v="4960.4399999999996"/>
    <n v="31547.63"/>
  </r>
  <r>
    <x v="4"/>
    <x v="36"/>
    <x v="36"/>
    <x v="0"/>
    <s v="13"/>
    <s v="13000"/>
    <s v="Retribuciones básicas."/>
    <n v="755655"/>
    <n v="0"/>
    <n v="755655"/>
    <n v="355986.29"/>
    <n v="355986.29"/>
    <n v="1792.88"/>
  </r>
  <r>
    <x v="4"/>
    <x v="36"/>
    <x v="36"/>
    <x v="0"/>
    <s v="13"/>
    <s v="13002"/>
    <s v="Otras remuneraciones."/>
    <n v="657604"/>
    <n v="0"/>
    <n v="657604"/>
    <n v="360163.23"/>
    <n v="360163.23"/>
    <n v="153010.71"/>
  </r>
  <r>
    <x v="4"/>
    <x v="36"/>
    <x v="36"/>
    <x v="0"/>
    <s v="13"/>
    <s v="131"/>
    <s v="Laboral temporal."/>
    <n v="39200"/>
    <n v="0"/>
    <n v="39200"/>
    <n v="5949.92"/>
    <n v="5949.92"/>
    <n v="184625.59"/>
  </r>
  <r>
    <x v="4"/>
    <x v="36"/>
    <x v="36"/>
    <x v="0"/>
    <s v="15"/>
    <s v="151"/>
    <s v="Gratificaciones."/>
    <n v="3904"/>
    <n v="0"/>
    <n v="3904"/>
    <n v="0"/>
    <n v="0"/>
    <n v="5949.92"/>
  </r>
  <r>
    <x v="4"/>
    <x v="36"/>
    <x v="36"/>
    <x v="1"/>
    <s v="21"/>
    <s v="212"/>
    <s v="Reparación de edificios y otras construcciones."/>
    <n v="192500"/>
    <n v="0"/>
    <n v="192500"/>
    <n v="103585.44"/>
    <n v="97744.56"/>
    <n v="10788.32"/>
  </r>
  <r>
    <x v="4"/>
    <x v="36"/>
    <x v="36"/>
    <x v="1"/>
    <s v="21"/>
    <s v="213"/>
    <s v="Reparación de maquinaria, instalaciones técnicas y utillaje."/>
    <n v="149000"/>
    <n v="0"/>
    <n v="149000"/>
    <n v="75302.820000000007"/>
    <n v="66157.7"/>
    <n v="31146.94"/>
  </r>
  <r>
    <x v="4"/>
    <x v="36"/>
    <x v="36"/>
    <x v="1"/>
    <s v="22"/>
    <s v="22100"/>
    <s v="Energía eléctrica."/>
    <n v="450000"/>
    <n v="0"/>
    <n v="450000"/>
    <n v="208021.52"/>
    <n v="170334.98"/>
    <n v="60889.94"/>
  </r>
  <r>
    <x v="4"/>
    <x v="36"/>
    <x v="36"/>
    <x v="1"/>
    <s v="22"/>
    <s v="22102"/>
    <s v="Gas."/>
    <n v="730000"/>
    <n v="0"/>
    <n v="730000"/>
    <n v="445709.17"/>
    <n v="445230.59"/>
    <n v="242988.23"/>
  </r>
  <r>
    <x v="4"/>
    <x v="36"/>
    <x v="36"/>
    <x v="1"/>
    <s v="22"/>
    <s v="22103"/>
    <s v="Combustibles y carburantes."/>
    <n v="10000"/>
    <n v="0"/>
    <n v="10000"/>
    <n v="1730.3"/>
    <n v="1730.3"/>
    <n v="0"/>
  </r>
  <r>
    <x v="4"/>
    <x v="36"/>
    <x v="36"/>
    <x v="1"/>
    <s v="22"/>
    <s v="22104"/>
    <s v="Vestuario."/>
    <n v="4000"/>
    <n v="0"/>
    <n v="4000"/>
    <n v="0"/>
    <n v="0"/>
    <n v="0"/>
  </r>
  <r>
    <x v="4"/>
    <x v="36"/>
    <x v="36"/>
    <x v="1"/>
    <s v="22"/>
    <s v="22199"/>
    <s v="Otros suministros."/>
    <n v="0"/>
    <n v="0"/>
    <n v="0"/>
    <n v="679.98"/>
    <n v="393.86"/>
    <n v="0"/>
  </r>
  <r>
    <x v="4"/>
    <x v="36"/>
    <x v="36"/>
    <x v="1"/>
    <s v="22"/>
    <s v="222"/>
    <s v="Comunicaciones."/>
    <n v="0"/>
    <n v="0"/>
    <n v="0"/>
    <n v="1644.95"/>
    <n v="1315.96"/>
    <n v="0"/>
  </r>
  <r>
    <x v="4"/>
    <x v="36"/>
    <x v="36"/>
    <x v="1"/>
    <s v="22"/>
    <s v="22200"/>
    <s v="Servicios de Telecomunicaciones."/>
    <n v="4000"/>
    <n v="0"/>
    <n v="4000"/>
    <n v="0"/>
    <n v="0"/>
    <n v="276615.48"/>
  </r>
  <r>
    <x v="4"/>
    <x v="36"/>
    <x v="36"/>
    <x v="1"/>
    <s v="22"/>
    <s v="22700"/>
    <s v="Limpieza y aseo."/>
    <n v="1660000"/>
    <n v="0"/>
    <n v="1660000"/>
    <n v="661414.46"/>
    <n v="622241.29"/>
    <n v="0"/>
  </r>
  <r>
    <x v="4"/>
    <x v="36"/>
    <x v="36"/>
    <x v="1"/>
    <s v="22"/>
    <s v="22706"/>
    <s v="Estudios y trabajos técnicos."/>
    <n v="6000"/>
    <n v="0"/>
    <n v="6000"/>
    <n v="1270.5"/>
    <n v="1270.5"/>
    <n v="12105.51"/>
  </r>
  <r>
    <x v="4"/>
    <x v="36"/>
    <x v="36"/>
    <x v="1"/>
    <s v="22"/>
    <s v="22799"/>
    <s v="Otros trabajos realizados por otras empresas y profes."/>
    <n v="150000"/>
    <n v="0"/>
    <n v="150000"/>
    <n v="38911.53"/>
    <n v="38911.53"/>
    <n v="0"/>
  </r>
  <r>
    <x v="4"/>
    <x v="36"/>
    <x v="36"/>
    <x v="4"/>
    <s v="63"/>
    <s v="632"/>
    <s v="Edificios y otras construcciones."/>
    <n v="182000"/>
    <n v="0"/>
    <n v="182000"/>
    <n v="20296.09"/>
    <n v="20296.09"/>
    <n v="833.87"/>
  </r>
  <r>
    <x v="4"/>
    <x v="36"/>
    <x v="36"/>
    <x v="4"/>
    <s v="63"/>
    <s v="633"/>
    <s v="Maquinaria, instalaciones técnicas y utillaje."/>
    <n v="0"/>
    <n v="0"/>
    <n v="0"/>
    <n v="0"/>
    <n v="0"/>
    <n v="81.599999999999994"/>
  </r>
  <r>
    <x v="4"/>
    <x v="36"/>
    <x v="36"/>
    <x v="3"/>
    <s v="83"/>
    <s v="83000"/>
    <s v="Anuncios por cuenta de particulares"/>
    <n v="3000"/>
    <n v="0"/>
    <n v="3000"/>
    <n v="81.599999999999994"/>
    <n v="81.599999999999994"/>
    <n v="0"/>
  </r>
  <r>
    <x v="4"/>
    <x v="37"/>
    <x v="37"/>
    <x v="1"/>
    <s v="21"/>
    <s v="214"/>
    <s v="Reparación de elementos de transporte."/>
    <n v="800"/>
    <n v="0"/>
    <n v="800"/>
    <n v="198.75"/>
    <n v="0"/>
    <n v="0"/>
  </r>
  <r>
    <x v="4"/>
    <x v="37"/>
    <x v="37"/>
    <x v="1"/>
    <s v="22"/>
    <s v="22103"/>
    <s v="Combustibles y carburantes."/>
    <n v="1300"/>
    <n v="0"/>
    <n v="1300"/>
    <n v="0"/>
    <n v="0"/>
    <n v="0"/>
  </r>
  <r>
    <x v="4"/>
    <x v="37"/>
    <x v="37"/>
    <x v="1"/>
    <s v="22"/>
    <s v="22602"/>
    <s v="Publicidad y propaganda."/>
    <n v="1000"/>
    <n v="0"/>
    <n v="1000"/>
    <n v="146.22"/>
    <n v="0"/>
    <n v="1296.0899999999999"/>
  </r>
  <r>
    <x v="4"/>
    <x v="37"/>
    <x v="37"/>
    <x v="1"/>
    <s v="22"/>
    <s v="22699"/>
    <s v="Otros gastos diversos"/>
    <n v="40000"/>
    <n v="0"/>
    <n v="40000"/>
    <n v="4132.13"/>
    <n v="4132.13"/>
    <n v="1617.48"/>
  </r>
  <r>
    <x v="4"/>
    <x v="37"/>
    <x v="37"/>
    <x v="1"/>
    <s v="22"/>
    <s v="22700"/>
    <s v="Limpieza y aseo."/>
    <n v="10000"/>
    <n v="0"/>
    <n v="10000"/>
    <n v="4043.78"/>
    <n v="4043.78"/>
    <n v="96928.39"/>
  </r>
  <r>
    <x v="4"/>
    <x v="37"/>
    <x v="37"/>
    <x v="1"/>
    <s v="22"/>
    <s v="22799"/>
    <s v="Otros trabajos realizados por otras empresas y profes."/>
    <n v="712000"/>
    <n v="0"/>
    <n v="712000"/>
    <n v="243926.84"/>
    <n v="241736.76"/>
    <n v="0"/>
  </r>
  <r>
    <x v="4"/>
    <x v="37"/>
    <x v="37"/>
    <x v="1"/>
    <s v="23"/>
    <s v="23020"/>
    <s v="Dietas del personal no directivo"/>
    <n v="1000"/>
    <n v="0"/>
    <n v="1000"/>
    <n v="0"/>
    <n v="0"/>
    <n v="6333.33"/>
  </r>
  <r>
    <x v="4"/>
    <x v="37"/>
    <x v="37"/>
    <x v="2"/>
    <s v="48"/>
    <s v="48000"/>
    <s v="Subvenciones a asociaciones y atenciones benéficas"/>
    <n v="19000"/>
    <n v="0"/>
    <n v="19000"/>
    <n v="6333.33"/>
    <n v="6333.33"/>
    <n v="0"/>
  </r>
  <r>
    <x v="4"/>
    <x v="37"/>
    <x v="37"/>
    <x v="2"/>
    <s v="48"/>
    <s v="489"/>
    <s v="Otras transf. a Familias e Instituciones sin fines de lucro."/>
    <n v="75000"/>
    <n v="0"/>
    <n v="75000"/>
    <n v="15000"/>
    <n v="15000"/>
    <n v="0"/>
  </r>
  <r>
    <x v="4"/>
    <x v="37"/>
    <x v="37"/>
    <x v="4"/>
    <s v="63"/>
    <s v="639"/>
    <s v="Otras inver de reposición asoc al func operat de los serv"/>
    <n v="18000"/>
    <n v="0"/>
    <n v="18000"/>
    <n v="5500"/>
    <n v="5500"/>
    <n v="0"/>
  </r>
  <r>
    <x v="4"/>
    <x v="37"/>
    <x v="37"/>
    <x v="3"/>
    <s v="83"/>
    <s v="83000"/>
    <s v="Anuncios por cuenta de particulares"/>
    <n v="1000"/>
    <n v="0"/>
    <n v="1000"/>
    <n v="232.8"/>
    <n v="232.8"/>
    <n v="0"/>
  </r>
  <r>
    <x v="4"/>
    <x v="38"/>
    <x v="38"/>
    <x v="0"/>
    <s v="12"/>
    <s v="12001"/>
    <s v="Sueldos del Grupo A2."/>
    <n v="93544"/>
    <n v="0"/>
    <n v="93544"/>
    <n v="31891.39"/>
    <n v="31891.39"/>
    <n v="14534.79"/>
  </r>
  <r>
    <x v="4"/>
    <x v="38"/>
    <x v="38"/>
    <x v="0"/>
    <s v="12"/>
    <s v="12003"/>
    <s v="Sueldos del Grupo C1."/>
    <n v="133056"/>
    <n v="0"/>
    <n v="133056"/>
    <n v="66875.23"/>
    <n v="66875.23"/>
    <n v="29380.400000000001"/>
  </r>
  <r>
    <x v="4"/>
    <x v="38"/>
    <x v="38"/>
    <x v="0"/>
    <s v="12"/>
    <s v="12006"/>
    <s v="Trienios."/>
    <n v="54504"/>
    <n v="0"/>
    <n v="54504"/>
    <n v="27178.18"/>
    <n v="27178.18"/>
    <n v="12153.01"/>
  </r>
  <r>
    <x v="4"/>
    <x v="38"/>
    <x v="38"/>
    <x v="0"/>
    <s v="12"/>
    <s v="12100"/>
    <s v="Complemento de destino."/>
    <n v="127970"/>
    <n v="0"/>
    <n v="127970"/>
    <n v="56981.08"/>
    <n v="56981.08"/>
    <n v="24626.95"/>
  </r>
  <r>
    <x v="4"/>
    <x v="38"/>
    <x v="38"/>
    <x v="0"/>
    <s v="12"/>
    <s v="12101"/>
    <s v="Complemento específico."/>
    <n v="299271"/>
    <n v="0"/>
    <n v="299271"/>
    <n v="140005.25"/>
    <n v="140005.25"/>
    <n v="57261.16"/>
  </r>
  <r>
    <x v="4"/>
    <x v="38"/>
    <x v="38"/>
    <x v="0"/>
    <s v="12"/>
    <s v="12103"/>
    <s v="Otros complementos."/>
    <n v="24809"/>
    <n v="0"/>
    <n v="24809"/>
    <n v="12657.71"/>
    <n v="12657.71"/>
    <n v="5186.3999999999996"/>
  </r>
  <r>
    <x v="4"/>
    <x v="38"/>
    <x v="38"/>
    <x v="0"/>
    <s v="13"/>
    <s v="13000"/>
    <s v="Retribuciones básicas."/>
    <n v="129709"/>
    <n v="0"/>
    <n v="129709"/>
    <n v="57801.62"/>
    <n v="57801.62"/>
    <n v="24836.84"/>
  </r>
  <r>
    <x v="4"/>
    <x v="38"/>
    <x v="38"/>
    <x v="0"/>
    <s v="13"/>
    <s v="13002"/>
    <s v="Otras remuneraciones."/>
    <n v="116132"/>
    <n v="0"/>
    <n v="116132"/>
    <n v="55523.67"/>
    <n v="55523.67"/>
    <n v="25790.98"/>
  </r>
  <r>
    <x v="4"/>
    <x v="38"/>
    <x v="38"/>
    <x v="0"/>
    <s v="13"/>
    <s v="131"/>
    <s v="Laboral temporal."/>
    <n v="192045"/>
    <n v="0"/>
    <n v="192045"/>
    <n v="22908.82"/>
    <n v="22908.82"/>
    <n v="3568.09"/>
  </r>
  <r>
    <x v="4"/>
    <x v="38"/>
    <x v="38"/>
    <x v="0"/>
    <s v="15"/>
    <s v="151"/>
    <s v="Gratificaciones."/>
    <n v="1260"/>
    <n v="0"/>
    <n v="1260"/>
    <n v="354.24"/>
    <n v="354.24"/>
    <n v="354.24"/>
  </r>
  <r>
    <x v="4"/>
    <x v="38"/>
    <x v="38"/>
    <x v="1"/>
    <s v="21"/>
    <s v="212"/>
    <s v="Reparación de edificios y otras construcciones."/>
    <n v="8200"/>
    <n v="5000"/>
    <n v="13200"/>
    <n v="9391.9500000000007"/>
    <n v="9391.9500000000007"/>
    <n v="7699.62"/>
  </r>
  <r>
    <x v="4"/>
    <x v="38"/>
    <x v="38"/>
    <x v="1"/>
    <s v="21"/>
    <s v="213"/>
    <s v="Reparación de maquinaria, instalaciones técnicas y utillaje."/>
    <n v="3000"/>
    <n v="0"/>
    <n v="3000"/>
    <n v="2421"/>
    <n v="2421"/>
    <n v="0"/>
  </r>
  <r>
    <x v="4"/>
    <x v="38"/>
    <x v="38"/>
    <x v="1"/>
    <s v="21"/>
    <s v="215"/>
    <s v="Mobiliario."/>
    <n v="2000"/>
    <n v="0"/>
    <n v="2000"/>
    <n v="0"/>
    <n v="0"/>
    <n v="0"/>
  </r>
  <r>
    <x v="4"/>
    <x v="38"/>
    <x v="38"/>
    <x v="1"/>
    <s v="22"/>
    <s v="22001"/>
    <s v="Prensa, revistas, libros y otras publicaciones."/>
    <n v="44000"/>
    <n v="0"/>
    <n v="44000"/>
    <n v="31735.22"/>
    <n v="31735.22"/>
    <n v="30975.57"/>
  </r>
  <r>
    <x v="4"/>
    <x v="38"/>
    <x v="38"/>
    <x v="1"/>
    <s v="22"/>
    <s v="22100"/>
    <s v="Energía eléctrica."/>
    <n v="6000"/>
    <n v="0"/>
    <n v="6000"/>
    <n v="1327.58"/>
    <n v="1327.58"/>
    <n v="552.16"/>
  </r>
  <r>
    <x v="4"/>
    <x v="38"/>
    <x v="38"/>
    <x v="1"/>
    <s v="22"/>
    <s v="22102"/>
    <s v="Gas."/>
    <n v="12500"/>
    <n v="0"/>
    <n v="12500"/>
    <n v="4075.08"/>
    <n v="4075.08"/>
    <n v="2272.96"/>
  </r>
  <r>
    <x v="4"/>
    <x v="38"/>
    <x v="38"/>
    <x v="1"/>
    <s v="22"/>
    <s v="22199"/>
    <s v="Otros suministros."/>
    <n v="4000"/>
    <n v="0"/>
    <n v="4000"/>
    <n v="5477"/>
    <n v="5270.88"/>
    <n v="0"/>
  </r>
  <r>
    <x v="4"/>
    <x v="38"/>
    <x v="38"/>
    <x v="1"/>
    <s v="22"/>
    <s v="223"/>
    <s v="Transportes."/>
    <n v="1500"/>
    <n v="0"/>
    <n v="1500"/>
    <n v="0"/>
    <n v="0"/>
    <n v="0"/>
  </r>
  <r>
    <x v="4"/>
    <x v="38"/>
    <x v="38"/>
    <x v="1"/>
    <s v="22"/>
    <s v="22602"/>
    <s v="Publicidad y propaganda."/>
    <n v="2000"/>
    <n v="0"/>
    <n v="2000"/>
    <n v="1452"/>
    <n v="1452"/>
    <n v="0"/>
  </r>
  <r>
    <x v="4"/>
    <x v="38"/>
    <x v="38"/>
    <x v="1"/>
    <s v="22"/>
    <s v="22699"/>
    <s v="Otros gastos diversos"/>
    <n v="4000"/>
    <n v="0"/>
    <n v="4000"/>
    <n v="1357.04"/>
    <n v="1357.04"/>
    <n v="302.5"/>
  </r>
  <r>
    <x v="4"/>
    <x v="38"/>
    <x v="38"/>
    <x v="1"/>
    <s v="22"/>
    <s v="22700"/>
    <s v="Limpieza y aseo."/>
    <n v="16500"/>
    <n v="0"/>
    <n v="16500"/>
    <n v="6785.8"/>
    <n v="6785.8"/>
    <n v="2714.32"/>
  </r>
  <r>
    <x v="4"/>
    <x v="38"/>
    <x v="38"/>
    <x v="1"/>
    <s v="22"/>
    <s v="22799"/>
    <s v="Otros trabajos realizados por otras empresas y profes."/>
    <n v="294100"/>
    <n v="0"/>
    <n v="294100"/>
    <n v="80517.570000000007"/>
    <n v="80517.570000000007"/>
    <n v="0"/>
  </r>
  <r>
    <x v="4"/>
    <x v="38"/>
    <x v="38"/>
    <x v="4"/>
    <s v="62"/>
    <s v="623"/>
    <s v="Maquinaria, instalaciones técnicas y utillaje."/>
    <n v="0"/>
    <n v="12760"/>
    <n v="12760"/>
    <n v="0"/>
    <n v="0"/>
    <n v="0"/>
  </r>
  <r>
    <x v="4"/>
    <x v="38"/>
    <x v="38"/>
    <x v="4"/>
    <s v="62"/>
    <s v="625"/>
    <s v="Mobiliario."/>
    <n v="15000"/>
    <n v="7000"/>
    <n v="22000"/>
    <n v="0"/>
    <n v="0"/>
    <n v="0"/>
  </r>
  <r>
    <x v="4"/>
    <x v="38"/>
    <x v="38"/>
    <x v="4"/>
    <s v="62"/>
    <s v="629"/>
    <s v="Otras inv nuevas asoc al funcionam operativo de los serv"/>
    <n v="114352"/>
    <n v="0"/>
    <n v="114352"/>
    <n v="28728.880000000001"/>
    <n v="1584.6"/>
    <n v="0"/>
  </r>
  <r>
    <x v="4"/>
    <x v="38"/>
    <x v="38"/>
    <x v="3"/>
    <s v="83"/>
    <s v="83000"/>
    <s v="Anuncios por cuenta de particulares"/>
    <n v="1000"/>
    <n v="0"/>
    <n v="1000"/>
    <n v="36"/>
    <n v="36"/>
    <n v="0"/>
  </r>
  <r>
    <x v="4"/>
    <x v="39"/>
    <x v="39"/>
    <x v="4"/>
    <s v="63"/>
    <s v="632"/>
    <s v="Edificios y otras construcciones."/>
    <n v="0"/>
    <n v="2078144.06"/>
    <n v="2078144.06"/>
    <n v="0"/>
    <n v="0"/>
    <n v="0"/>
  </r>
  <r>
    <x v="4"/>
    <x v="39"/>
    <x v="39"/>
    <x v="4"/>
    <s v="63"/>
    <s v="633"/>
    <s v="Maquinaria, instalaciones técnicas y utillaje."/>
    <n v="0"/>
    <n v="899282.94"/>
    <n v="899282.94"/>
    <n v="0"/>
    <n v="0"/>
    <n v="0"/>
  </r>
  <r>
    <x v="5"/>
    <x v="40"/>
    <x v="40"/>
    <x v="0"/>
    <s v="12"/>
    <s v="12001"/>
    <s v="Sueldos del Grupo A2."/>
    <n v="0"/>
    <n v="0"/>
    <n v="0"/>
    <n v="0"/>
    <n v="0"/>
    <n v="0"/>
  </r>
  <r>
    <x v="5"/>
    <x v="40"/>
    <x v="40"/>
    <x v="0"/>
    <s v="12"/>
    <s v="12006"/>
    <s v="Trienios."/>
    <n v="0"/>
    <n v="0"/>
    <n v="0"/>
    <n v="0"/>
    <n v="0"/>
    <n v="0"/>
  </r>
  <r>
    <x v="5"/>
    <x v="40"/>
    <x v="40"/>
    <x v="0"/>
    <s v="12"/>
    <s v="12100"/>
    <s v="Complemento de destino."/>
    <n v="0"/>
    <n v="0"/>
    <n v="0"/>
    <n v="0"/>
    <n v="0"/>
    <n v="0"/>
  </r>
  <r>
    <x v="5"/>
    <x v="40"/>
    <x v="40"/>
    <x v="0"/>
    <s v="12"/>
    <s v="12101"/>
    <s v="Complemento específico."/>
    <n v="0"/>
    <n v="0"/>
    <n v="0"/>
    <n v="0"/>
    <n v="0"/>
    <n v="0"/>
  </r>
  <r>
    <x v="5"/>
    <x v="40"/>
    <x v="40"/>
    <x v="0"/>
    <s v="12"/>
    <s v="12103"/>
    <s v="Otros complementos."/>
    <n v="0"/>
    <n v="0"/>
    <n v="0"/>
    <n v="0"/>
    <n v="0"/>
    <n v="0"/>
  </r>
  <r>
    <x v="5"/>
    <x v="40"/>
    <x v="40"/>
    <x v="0"/>
    <s v="13"/>
    <s v="131"/>
    <s v="Laboral temporal."/>
    <n v="0"/>
    <n v="0"/>
    <n v="0"/>
    <n v="0"/>
    <n v="0"/>
    <n v="0"/>
  </r>
  <r>
    <x v="5"/>
    <x v="40"/>
    <x v="40"/>
    <x v="1"/>
    <s v="20"/>
    <s v="209"/>
    <s v="Cánones."/>
    <n v="0"/>
    <n v="0"/>
    <n v="0"/>
    <n v="0"/>
    <n v="0"/>
    <n v="0"/>
  </r>
  <r>
    <x v="5"/>
    <x v="40"/>
    <x v="40"/>
    <x v="1"/>
    <s v="22"/>
    <s v="22101"/>
    <s v="Agua."/>
    <n v="0"/>
    <n v="0"/>
    <n v="0"/>
    <n v="0"/>
    <n v="0"/>
    <n v="0"/>
  </r>
  <r>
    <x v="5"/>
    <x v="40"/>
    <x v="40"/>
    <x v="1"/>
    <s v="22"/>
    <s v="22699"/>
    <s v="Otros gastos diversos"/>
    <n v="0"/>
    <n v="0"/>
    <n v="0"/>
    <n v="0"/>
    <n v="0"/>
    <n v="0"/>
  </r>
  <r>
    <x v="5"/>
    <x v="40"/>
    <x v="40"/>
    <x v="1"/>
    <s v="22"/>
    <s v="22706"/>
    <s v="Estudios y trabajos técnicos."/>
    <n v="0"/>
    <n v="0"/>
    <n v="0"/>
    <n v="0"/>
    <n v="0"/>
    <n v="0"/>
  </r>
  <r>
    <x v="5"/>
    <x v="40"/>
    <x v="40"/>
    <x v="3"/>
    <s v="85"/>
    <s v="85090"/>
    <s v="Resto de adq de acciones dentro del sector público."/>
    <n v="0"/>
    <n v="0"/>
    <n v="0"/>
    <n v="0"/>
    <n v="0"/>
    <n v="0"/>
  </r>
  <r>
    <x v="5"/>
    <x v="41"/>
    <x v="41"/>
    <x v="0"/>
    <s v="12"/>
    <s v="12003"/>
    <s v="Sueldos del Grupo C1."/>
    <n v="10235"/>
    <n v="0"/>
    <n v="10235"/>
    <n v="0"/>
    <n v="0"/>
    <n v="0"/>
  </r>
  <r>
    <x v="5"/>
    <x v="41"/>
    <x v="41"/>
    <x v="0"/>
    <s v="12"/>
    <s v="12004"/>
    <s v="Sueldos del Grupo C2."/>
    <n v="17351"/>
    <n v="0"/>
    <n v="17351"/>
    <n v="7977.5"/>
    <n v="7977.5"/>
    <n v="0"/>
  </r>
  <r>
    <x v="5"/>
    <x v="41"/>
    <x v="41"/>
    <x v="0"/>
    <s v="12"/>
    <s v="12006"/>
    <s v="Trienios."/>
    <n v="2593"/>
    <n v="0"/>
    <n v="2593"/>
    <n v="1243.06"/>
    <n v="1243.06"/>
    <n v="0"/>
  </r>
  <r>
    <x v="5"/>
    <x v="41"/>
    <x v="41"/>
    <x v="0"/>
    <s v="12"/>
    <s v="12100"/>
    <s v="Complemento de destino."/>
    <n v="14566"/>
    <n v="0"/>
    <n v="14566"/>
    <n v="4065.88"/>
    <n v="4065.88"/>
    <n v="3423.39"/>
  </r>
  <r>
    <x v="5"/>
    <x v="41"/>
    <x v="41"/>
    <x v="0"/>
    <s v="12"/>
    <s v="12101"/>
    <s v="Complemento específico."/>
    <n v="32650"/>
    <n v="0"/>
    <n v="32650"/>
    <n v="9670.15"/>
    <n v="9670.15"/>
    <n v="533.49"/>
  </r>
  <r>
    <x v="5"/>
    <x v="41"/>
    <x v="41"/>
    <x v="0"/>
    <s v="12"/>
    <s v="12103"/>
    <s v="Otros complementos."/>
    <n v="2824"/>
    <n v="0"/>
    <n v="2824"/>
    <n v="1354.22"/>
    <n v="1354.22"/>
    <n v="1742.52"/>
  </r>
  <r>
    <x v="5"/>
    <x v="41"/>
    <x v="41"/>
    <x v="0"/>
    <s v="13"/>
    <s v="13000"/>
    <s v="Retribuciones básicas."/>
    <n v="2491007"/>
    <n v="0"/>
    <n v="2491007"/>
    <n v="969554.27"/>
    <n v="969554.27"/>
    <n v="4144.3500000000004"/>
  </r>
  <r>
    <x v="5"/>
    <x v="41"/>
    <x v="41"/>
    <x v="0"/>
    <s v="13"/>
    <s v="13001"/>
    <s v="Horas extraordinarias"/>
    <n v="80800"/>
    <n v="0"/>
    <n v="80800"/>
    <n v="42882.78"/>
    <n v="42882.78"/>
    <n v="579.63"/>
  </r>
  <r>
    <x v="5"/>
    <x v="41"/>
    <x v="41"/>
    <x v="0"/>
    <s v="13"/>
    <s v="13002"/>
    <s v="Otras remuneraciones."/>
    <n v="2864139"/>
    <n v="0"/>
    <n v="2864139"/>
    <n v="1263257.56"/>
    <n v="1263257.56"/>
    <n v="416911.17"/>
  </r>
  <r>
    <x v="5"/>
    <x v="41"/>
    <x v="41"/>
    <x v="0"/>
    <s v="13"/>
    <s v="131"/>
    <s v="Laboral temporal."/>
    <n v="487351"/>
    <n v="0"/>
    <n v="487351"/>
    <n v="39573.68"/>
    <n v="39573.68"/>
    <n v="28086.6"/>
  </r>
  <r>
    <x v="5"/>
    <x v="41"/>
    <x v="41"/>
    <x v="0"/>
    <s v="15"/>
    <s v="150"/>
    <s v="Productividad."/>
    <n v="52020"/>
    <n v="0"/>
    <n v="52020"/>
    <n v="24688.81"/>
    <n v="24688.81"/>
    <n v="616307.87"/>
  </r>
  <r>
    <x v="5"/>
    <x v="41"/>
    <x v="41"/>
    <x v="1"/>
    <s v="20"/>
    <s v="203"/>
    <s v="Arrendamientos de maquinaria, instalaciones y utillaje."/>
    <n v="1000"/>
    <n v="0"/>
    <n v="1000"/>
    <n v="296.14999999999998"/>
    <n v="236.92"/>
    <n v="18096.97"/>
  </r>
  <r>
    <x v="5"/>
    <x v="41"/>
    <x v="41"/>
    <x v="1"/>
    <s v="20"/>
    <s v="204"/>
    <s v="Arrendamientos de material de transporte."/>
    <n v="1000"/>
    <n v="0"/>
    <n v="1000"/>
    <n v="0"/>
    <n v="0"/>
    <n v="24688.81"/>
  </r>
  <r>
    <x v="5"/>
    <x v="41"/>
    <x v="41"/>
    <x v="1"/>
    <s v="21"/>
    <s v="212"/>
    <s v="Reparación de edificios y otras construcciones."/>
    <n v="10000"/>
    <n v="0"/>
    <n v="10000"/>
    <n v="1033.49"/>
    <n v="1033.49"/>
    <n v="59.23"/>
  </r>
  <r>
    <x v="5"/>
    <x v="41"/>
    <x v="41"/>
    <x v="1"/>
    <s v="21"/>
    <s v="213"/>
    <s v="Reparación de maquinaria, instalaciones técnicas y utillaje."/>
    <n v="20000"/>
    <n v="0"/>
    <n v="20000"/>
    <n v="9223.6299999999992"/>
    <n v="8397.6299999999992"/>
    <n v="0"/>
  </r>
  <r>
    <x v="5"/>
    <x v="41"/>
    <x v="41"/>
    <x v="1"/>
    <s v="21"/>
    <s v="214"/>
    <s v="Reparación de elementos de transporte."/>
    <n v="250000"/>
    <n v="0"/>
    <n v="250000"/>
    <n v="123076.87"/>
    <n v="109372.86"/>
    <n v="1033.49"/>
  </r>
  <r>
    <x v="5"/>
    <x v="41"/>
    <x v="41"/>
    <x v="1"/>
    <s v="21"/>
    <s v="219"/>
    <s v="Otro inmovilizado material."/>
    <n v="25000"/>
    <n v="0"/>
    <n v="25000"/>
    <n v="7172.09"/>
    <n v="6286.37"/>
    <n v="1178.2"/>
  </r>
  <r>
    <x v="5"/>
    <x v="41"/>
    <x v="41"/>
    <x v="1"/>
    <s v="22"/>
    <s v="22100"/>
    <s v="Energía eléctrica."/>
    <n v="46000"/>
    <n v="0"/>
    <n v="46000"/>
    <n v="15553.72"/>
    <n v="12380.1"/>
    <n v="37311.14"/>
  </r>
  <r>
    <x v="5"/>
    <x v="41"/>
    <x v="41"/>
    <x v="1"/>
    <s v="22"/>
    <s v="22102"/>
    <s v="Gas."/>
    <n v="28000"/>
    <n v="0"/>
    <n v="28000"/>
    <n v="17609.21"/>
    <n v="17609.21"/>
    <n v="525.14"/>
  </r>
  <r>
    <x v="5"/>
    <x v="41"/>
    <x v="41"/>
    <x v="1"/>
    <s v="22"/>
    <s v="22103"/>
    <s v="Combustibles y carburantes."/>
    <n v="810000"/>
    <n v="0"/>
    <n v="810000"/>
    <n v="185340.08"/>
    <n v="104315.63"/>
    <n v="5071.5"/>
  </r>
  <r>
    <x v="5"/>
    <x v="41"/>
    <x v="41"/>
    <x v="1"/>
    <s v="22"/>
    <s v="22104"/>
    <s v="Vestuario."/>
    <n v="75000"/>
    <n v="0"/>
    <n v="75000"/>
    <n v="51163.27"/>
    <n v="51163.27"/>
    <n v="11714.93"/>
  </r>
  <r>
    <x v="5"/>
    <x v="41"/>
    <x v="41"/>
    <x v="1"/>
    <s v="22"/>
    <s v="22110"/>
    <s v="Productos de limpieza y aseo."/>
    <n v="3000"/>
    <n v="0"/>
    <n v="3000"/>
    <n v="482.19"/>
    <n v="482.19"/>
    <n v="26554.63"/>
  </r>
  <r>
    <x v="5"/>
    <x v="41"/>
    <x v="41"/>
    <x v="1"/>
    <s v="22"/>
    <s v="22199"/>
    <s v="Otros suministros."/>
    <n v="35000"/>
    <n v="0"/>
    <n v="35000"/>
    <n v="17923"/>
    <n v="16136.65"/>
    <n v="111.45"/>
  </r>
  <r>
    <x v="5"/>
    <x v="41"/>
    <x v="41"/>
    <x v="1"/>
    <s v="22"/>
    <s v="22200"/>
    <s v="Servicios de Telecomunicaciones."/>
    <n v="3000"/>
    <n v="0"/>
    <n v="3000"/>
    <n v="0"/>
    <n v="0"/>
    <n v="212.36"/>
  </r>
  <r>
    <x v="5"/>
    <x v="41"/>
    <x v="41"/>
    <x v="1"/>
    <s v="22"/>
    <s v="225"/>
    <s v="Tributos."/>
    <n v="12000"/>
    <n v="0"/>
    <n v="12000"/>
    <n v="4676.03"/>
    <n v="2931.82"/>
    <n v="7110.76"/>
  </r>
  <r>
    <x v="5"/>
    <x v="41"/>
    <x v="41"/>
    <x v="1"/>
    <s v="22"/>
    <s v="22699"/>
    <s v="Otros gastos diversos"/>
    <n v="5000"/>
    <n v="0"/>
    <n v="5000"/>
    <n v="1312.5"/>
    <n v="1312.5"/>
    <n v="0"/>
  </r>
  <r>
    <x v="5"/>
    <x v="41"/>
    <x v="41"/>
    <x v="1"/>
    <s v="22"/>
    <s v="22700"/>
    <s v="Limpieza y aseo."/>
    <n v="700000"/>
    <n v="0"/>
    <n v="700000"/>
    <n v="265387.55"/>
    <n v="211280.44"/>
    <n v="437.36"/>
  </r>
  <r>
    <x v="5"/>
    <x v="41"/>
    <x v="41"/>
    <x v="1"/>
    <s v="22"/>
    <s v="22706"/>
    <s v="Estudios y trabajos técnicos."/>
    <n v="20000"/>
    <n v="0"/>
    <n v="20000"/>
    <n v="316.3"/>
    <n v="148.44"/>
    <n v="1045"/>
  </r>
  <r>
    <x v="5"/>
    <x v="41"/>
    <x v="41"/>
    <x v="1"/>
    <s v="22"/>
    <s v="22799"/>
    <s v="Otros trabajos realizados por otras empresas y profes."/>
    <n v="385000"/>
    <n v="0"/>
    <n v="385000"/>
    <n v="148766.57999999999"/>
    <n v="118579.48"/>
    <n v="105640.22"/>
  </r>
  <r>
    <x v="5"/>
    <x v="41"/>
    <x v="41"/>
    <x v="1"/>
    <s v="23"/>
    <s v="23020"/>
    <s v="Dietas del personal no directivo"/>
    <n v="1000"/>
    <n v="0"/>
    <n v="1000"/>
    <n v="56.1"/>
    <n v="56.1"/>
    <n v="0"/>
  </r>
  <r>
    <x v="5"/>
    <x v="41"/>
    <x v="41"/>
    <x v="1"/>
    <s v="23"/>
    <s v="23120"/>
    <s v="Locomoción del personal no directivo."/>
    <n v="1000"/>
    <n v="0"/>
    <n v="1000"/>
    <n v="24.2"/>
    <n v="24.2"/>
    <n v="53238.23"/>
  </r>
  <r>
    <x v="5"/>
    <x v="41"/>
    <x v="41"/>
    <x v="4"/>
    <s v="61"/>
    <s v="619"/>
    <s v="Otras inver de reposic en infraest y bienes dest al uso gral"/>
    <n v="0"/>
    <n v="46103.89"/>
    <n v="46103.89"/>
    <n v="46103.89"/>
    <n v="0"/>
    <n v="56.1"/>
  </r>
  <r>
    <x v="5"/>
    <x v="41"/>
    <x v="41"/>
    <x v="4"/>
    <s v="62"/>
    <s v="622"/>
    <s v="Edificios y otras construcciones."/>
    <n v="0"/>
    <n v="296285.3"/>
    <n v="296285.3"/>
    <n v="7986"/>
    <n v="0"/>
    <n v="24.2"/>
  </r>
  <r>
    <x v="5"/>
    <x v="41"/>
    <x v="41"/>
    <x v="4"/>
    <s v="62"/>
    <s v="623"/>
    <s v="Maquinaria, instalaciones técnicas y utillaje."/>
    <n v="0"/>
    <n v="806057.48"/>
    <n v="806057.48"/>
    <n v="9907.02"/>
    <n v="9907.02"/>
    <n v="0"/>
  </r>
  <r>
    <x v="5"/>
    <x v="41"/>
    <x v="41"/>
    <x v="4"/>
    <s v="62"/>
    <s v="624"/>
    <s v="Elementos de transporte."/>
    <n v="1198500"/>
    <n v="852506.71"/>
    <n v="2051006.71"/>
    <n v="268388.89"/>
    <n v="0"/>
    <n v="0"/>
  </r>
  <r>
    <x v="5"/>
    <x v="41"/>
    <x v="41"/>
    <x v="4"/>
    <s v="63"/>
    <s v="633"/>
    <s v="Maquinaria, instalaciones técnicas y utillaje."/>
    <n v="0"/>
    <n v="0"/>
    <n v="0"/>
    <n v="0"/>
    <n v="0"/>
    <n v="0"/>
  </r>
  <r>
    <x v="5"/>
    <x v="41"/>
    <x v="41"/>
    <x v="4"/>
    <s v="63"/>
    <s v="634"/>
    <s v="Elementos de transporte."/>
    <n v="250000"/>
    <n v="0"/>
    <n v="250000"/>
    <n v="109464.57"/>
    <n v="98882.07"/>
    <n v="0"/>
  </r>
  <r>
    <x v="5"/>
    <x v="41"/>
    <x v="41"/>
    <x v="4"/>
    <s v="64"/>
    <s v="641"/>
    <s v="Gastos en aplicaciones informáticas."/>
    <n v="0"/>
    <n v="7924.53"/>
    <n v="7924.53"/>
    <n v="0"/>
    <n v="0"/>
    <n v="0"/>
  </r>
  <r>
    <x v="5"/>
    <x v="41"/>
    <x v="41"/>
    <x v="3"/>
    <s v="83"/>
    <s v="83000"/>
    <s v="Anuncios por cuenta de particulares"/>
    <n v="5000"/>
    <n v="0"/>
    <n v="5000"/>
    <n v="4999.18"/>
    <n v="4999.18"/>
    <n v="49620.74"/>
  </r>
  <r>
    <x v="5"/>
    <x v="42"/>
    <x v="42"/>
    <x v="1"/>
    <s v="22"/>
    <s v="22700"/>
    <s v="Limpieza y aseo."/>
    <n v="4875000"/>
    <n v="0"/>
    <n v="4875000"/>
    <n v="1951949.78"/>
    <n v="1539227.17"/>
    <n v="0"/>
  </r>
  <r>
    <x v="5"/>
    <x v="42"/>
    <x v="42"/>
    <x v="4"/>
    <s v="63"/>
    <s v="633"/>
    <s v="Maquinaria, instalaciones técnicas y utillaje."/>
    <n v="310000"/>
    <n v="0"/>
    <n v="310000"/>
    <n v="135137.51"/>
    <n v="110045.32"/>
    <n v="4999.18"/>
  </r>
  <r>
    <x v="5"/>
    <x v="43"/>
    <x v="43"/>
    <x v="0"/>
    <s v="12"/>
    <s v="12000"/>
    <s v="Sueldos del Grupo A1."/>
    <n v="15197"/>
    <n v="0"/>
    <n v="15197"/>
    <n v="1630.44"/>
    <n v="1630.44"/>
    <n v="425530.71"/>
  </r>
  <r>
    <x v="5"/>
    <x v="43"/>
    <x v="43"/>
    <x v="0"/>
    <s v="12"/>
    <s v="12003"/>
    <s v="Sueldos del Grupo C1."/>
    <n v="10235"/>
    <n v="0"/>
    <n v="10235"/>
    <n v="5041.88"/>
    <n v="5041.88"/>
    <n v="0"/>
  </r>
  <r>
    <x v="5"/>
    <x v="43"/>
    <x v="43"/>
    <x v="0"/>
    <s v="12"/>
    <s v="12004"/>
    <s v="Sueldos del Grupo C2."/>
    <n v="26026"/>
    <n v="0"/>
    <n v="26026"/>
    <n v="12535.49"/>
    <n v="12535.49"/>
    <n v="9676.56"/>
  </r>
  <r>
    <x v="5"/>
    <x v="43"/>
    <x v="43"/>
    <x v="0"/>
    <s v="12"/>
    <s v="12006"/>
    <s v="Trienios."/>
    <n v="4607"/>
    <n v="0"/>
    <n v="4607"/>
    <n v="2763.34"/>
    <n v="2763.34"/>
    <n v="0"/>
  </r>
  <r>
    <x v="5"/>
    <x v="43"/>
    <x v="43"/>
    <x v="0"/>
    <s v="12"/>
    <s v="12100"/>
    <s v="Complemento de destino."/>
    <n v="31705"/>
    <n v="0"/>
    <n v="31705"/>
    <n v="10774.41"/>
    <n v="10774.41"/>
    <n v="2203.5300000000002"/>
  </r>
  <r>
    <x v="5"/>
    <x v="43"/>
    <x v="43"/>
    <x v="0"/>
    <s v="12"/>
    <s v="12101"/>
    <s v="Complemento específico."/>
    <n v="72667"/>
    <n v="0"/>
    <n v="72667"/>
    <n v="24808.04"/>
    <n v="24808.04"/>
    <n v="5501.79"/>
  </r>
  <r>
    <x v="5"/>
    <x v="43"/>
    <x v="43"/>
    <x v="0"/>
    <s v="12"/>
    <s v="12103"/>
    <s v="Otros complementos."/>
    <n v="4094"/>
    <n v="0"/>
    <n v="4094"/>
    <n v="2279.14"/>
    <n v="2279.14"/>
    <n v="979.92"/>
  </r>
  <r>
    <x v="5"/>
    <x v="43"/>
    <x v="43"/>
    <x v="0"/>
    <s v="13"/>
    <s v="13000"/>
    <s v="Retribuciones básicas."/>
    <n v="3486289"/>
    <n v="0"/>
    <n v="3486289"/>
    <n v="1442724.91"/>
    <n v="1442724.91"/>
    <n v="4146.09"/>
  </r>
  <r>
    <x v="5"/>
    <x v="43"/>
    <x v="43"/>
    <x v="0"/>
    <s v="13"/>
    <s v="13001"/>
    <s v="Horas extraordinarias"/>
    <n v="108000"/>
    <n v="0"/>
    <n v="108000"/>
    <n v="53498.97"/>
    <n v="53498.97"/>
    <n v="9285.57"/>
  </r>
  <r>
    <x v="5"/>
    <x v="43"/>
    <x v="43"/>
    <x v="0"/>
    <s v="13"/>
    <s v="13002"/>
    <s v="Otras remuneraciones."/>
    <n v="3694703"/>
    <n v="0"/>
    <n v="3694703"/>
    <n v="1691266.95"/>
    <n v="1691266.95"/>
    <n v="857.04"/>
  </r>
  <r>
    <x v="5"/>
    <x v="43"/>
    <x v="43"/>
    <x v="0"/>
    <s v="13"/>
    <s v="131"/>
    <s v="Laboral temporal."/>
    <n v="566764"/>
    <n v="0"/>
    <n v="566764"/>
    <n v="295795.65999999997"/>
    <n v="295795.65999999997"/>
    <n v="610927.02"/>
  </r>
  <r>
    <x v="5"/>
    <x v="43"/>
    <x v="43"/>
    <x v="0"/>
    <s v="15"/>
    <s v="150"/>
    <s v="Productividad."/>
    <n v="119340"/>
    <n v="0"/>
    <n v="119340"/>
    <n v="39755.72"/>
    <n v="39755.72"/>
    <n v="31233.74"/>
  </r>
  <r>
    <x v="5"/>
    <x v="43"/>
    <x v="43"/>
    <x v="1"/>
    <s v="20"/>
    <s v="202"/>
    <s v="Arrendamientos de edificios y otras construcciones."/>
    <n v="15000"/>
    <n v="0"/>
    <n v="15000"/>
    <n v="5738.28"/>
    <n v="5738.28"/>
    <n v="811125.82"/>
  </r>
  <r>
    <x v="5"/>
    <x v="43"/>
    <x v="43"/>
    <x v="1"/>
    <s v="20"/>
    <s v="204"/>
    <s v="Arrendamientos de material de transporte."/>
    <n v="1000"/>
    <n v="0"/>
    <n v="1000"/>
    <n v="0"/>
    <n v="0"/>
    <n v="109260.41"/>
  </r>
  <r>
    <x v="5"/>
    <x v="43"/>
    <x v="43"/>
    <x v="1"/>
    <s v="21"/>
    <s v="212"/>
    <s v="Reparación de edificios y otras construcciones."/>
    <n v="10000"/>
    <n v="0"/>
    <n v="10000"/>
    <n v="126.61"/>
    <n v="126.61"/>
    <n v="39755.72"/>
  </r>
  <r>
    <x v="5"/>
    <x v="43"/>
    <x v="43"/>
    <x v="1"/>
    <s v="21"/>
    <s v="213"/>
    <s v="Reparación de maquinaria, instalaciones técnicas y utillaje."/>
    <n v="5000"/>
    <n v="0"/>
    <n v="5000"/>
    <n v="1262.3800000000001"/>
    <n v="1262.3800000000001"/>
    <n v="2869.14"/>
  </r>
  <r>
    <x v="5"/>
    <x v="43"/>
    <x v="43"/>
    <x v="1"/>
    <s v="21"/>
    <s v="214"/>
    <s v="Reparación de elementos de transporte."/>
    <n v="100000"/>
    <n v="0"/>
    <n v="100000"/>
    <n v="51165.06"/>
    <n v="41446.019999999997"/>
    <n v="0"/>
  </r>
  <r>
    <x v="5"/>
    <x v="43"/>
    <x v="43"/>
    <x v="1"/>
    <s v="21"/>
    <s v="219"/>
    <s v="Otro inmovilizado material."/>
    <n v="5000"/>
    <n v="0"/>
    <n v="5000"/>
    <n v="1523.39"/>
    <n v="1523.39"/>
    <n v="0"/>
  </r>
  <r>
    <x v="5"/>
    <x v="43"/>
    <x v="43"/>
    <x v="1"/>
    <s v="22"/>
    <s v="22100"/>
    <s v="Energía eléctrica."/>
    <n v="58000"/>
    <n v="0"/>
    <n v="58000"/>
    <n v="26945.66"/>
    <n v="23348.5"/>
    <n v="0"/>
  </r>
  <r>
    <x v="5"/>
    <x v="43"/>
    <x v="43"/>
    <x v="1"/>
    <s v="22"/>
    <s v="22103"/>
    <s v="Combustibles y carburantes."/>
    <n v="205000"/>
    <n v="0"/>
    <n v="205000"/>
    <n v="178831.11"/>
    <n v="178210.7"/>
    <n v="16692.95"/>
  </r>
  <r>
    <x v="5"/>
    <x v="43"/>
    <x v="43"/>
    <x v="1"/>
    <s v="22"/>
    <s v="22104"/>
    <s v="Vestuario."/>
    <n v="145000"/>
    <n v="0"/>
    <n v="145000"/>
    <n v="107787.7"/>
    <n v="107787.7"/>
    <n v="496.1"/>
  </r>
  <r>
    <x v="5"/>
    <x v="43"/>
    <x v="43"/>
    <x v="1"/>
    <s v="22"/>
    <s v="22106"/>
    <s v="Productos farmacéuticos y material sanitario."/>
    <n v="3000"/>
    <n v="0"/>
    <n v="3000"/>
    <n v="0"/>
    <n v="0"/>
    <n v="8765.27"/>
  </r>
  <r>
    <x v="5"/>
    <x v="43"/>
    <x v="43"/>
    <x v="1"/>
    <s v="22"/>
    <s v="22110"/>
    <s v="Productos de limpieza y aseo."/>
    <n v="50000"/>
    <n v="0"/>
    <n v="50000"/>
    <n v="13842.4"/>
    <n v="10709.43"/>
    <n v="826.02"/>
  </r>
  <r>
    <x v="5"/>
    <x v="43"/>
    <x v="43"/>
    <x v="1"/>
    <s v="22"/>
    <s v="22199"/>
    <s v="Otros suministros."/>
    <n v="10000"/>
    <n v="0"/>
    <n v="10000"/>
    <n v="2989.7"/>
    <n v="1592.46"/>
    <n v="0"/>
  </r>
  <r>
    <x v="5"/>
    <x v="43"/>
    <x v="43"/>
    <x v="1"/>
    <s v="22"/>
    <s v="22200"/>
    <s v="Servicios de Telecomunicaciones."/>
    <n v="1000"/>
    <n v="0"/>
    <n v="1000"/>
    <n v="0"/>
    <n v="0"/>
    <n v="0"/>
  </r>
  <r>
    <x v="5"/>
    <x v="43"/>
    <x v="43"/>
    <x v="1"/>
    <s v="22"/>
    <s v="22700"/>
    <s v="Limpieza y aseo."/>
    <n v="100000"/>
    <n v="0"/>
    <n v="100000"/>
    <n v="29079.66"/>
    <n v="27249.15"/>
    <n v="3464.52"/>
  </r>
  <r>
    <x v="5"/>
    <x v="43"/>
    <x v="43"/>
    <x v="4"/>
    <s v="61"/>
    <s v="619"/>
    <s v="Otras inver de reposic en infraest y bienes dest al uso gral"/>
    <n v="12000"/>
    <n v="0"/>
    <n v="12000"/>
    <n v="0"/>
    <n v="0"/>
    <n v="261.2"/>
  </r>
  <r>
    <x v="5"/>
    <x v="43"/>
    <x v="43"/>
    <x v="4"/>
    <s v="62"/>
    <s v="624"/>
    <s v="Elementos de transporte."/>
    <n v="760000"/>
    <n v="509150.68"/>
    <n v="1269150.68"/>
    <n v="378730"/>
    <n v="378730"/>
    <n v="10252.799999999999"/>
  </r>
  <r>
    <x v="5"/>
    <x v="43"/>
    <x v="43"/>
    <x v="4"/>
    <s v="63"/>
    <s v="634"/>
    <s v="Elementos de transporte."/>
    <n v="50000"/>
    <n v="0"/>
    <n v="50000"/>
    <n v="9411.1299999999992"/>
    <n v="6317.59"/>
    <n v="0"/>
  </r>
  <r>
    <x v="5"/>
    <x v="44"/>
    <x v="44"/>
    <x v="0"/>
    <s v="12"/>
    <s v="12000"/>
    <s v="Sueldos del Grupo A1."/>
    <n v="91183"/>
    <n v="0"/>
    <n v="91183"/>
    <n v="38129.58"/>
    <n v="38129.58"/>
    <n v="3646.97"/>
  </r>
  <r>
    <x v="5"/>
    <x v="44"/>
    <x v="44"/>
    <x v="0"/>
    <s v="12"/>
    <s v="12001"/>
    <s v="Sueldos del Grupo A2."/>
    <n v="26727"/>
    <n v="0"/>
    <n v="26727"/>
    <n v="13166.02"/>
    <n v="13166.02"/>
    <n v="16970.400000000001"/>
  </r>
  <r>
    <x v="5"/>
    <x v="44"/>
    <x v="44"/>
    <x v="0"/>
    <s v="12"/>
    <s v="12003"/>
    <s v="Sueldos del Grupo C1."/>
    <n v="30705"/>
    <n v="0"/>
    <n v="30705"/>
    <n v="15125.64"/>
    <n v="15125.64"/>
    <n v="5869.56"/>
  </r>
  <r>
    <x v="5"/>
    <x v="44"/>
    <x v="44"/>
    <x v="0"/>
    <s v="12"/>
    <s v="12006"/>
    <s v="Trienios."/>
    <n v="51619"/>
    <n v="0"/>
    <n v="51619"/>
    <n v="22974.2"/>
    <n v="22974.2"/>
    <n v="6610.59"/>
  </r>
  <r>
    <x v="5"/>
    <x v="44"/>
    <x v="44"/>
    <x v="0"/>
    <s v="12"/>
    <s v="12100"/>
    <s v="Complemento de destino."/>
    <n v="104560"/>
    <n v="0"/>
    <n v="104560"/>
    <n v="47233.83"/>
    <n v="47233.83"/>
    <n v="10171.469999999999"/>
  </r>
  <r>
    <x v="5"/>
    <x v="44"/>
    <x v="44"/>
    <x v="0"/>
    <s v="12"/>
    <s v="12101"/>
    <s v="Complemento específico."/>
    <n v="254982"/>
    <n v="0"/>
    <n v="254982"/>
    <n v="137602.09"/>
    <n v="137602.09"/>
    <n v="19937.82"/>
  </r>
  <r>
    <x v="5"/>
    <x v="44"/>
    <x v="44"/>
    <x v="0"/>
    <s v="12"/>
    <s v="12103"/>
    <s v="Otros complementos."/>
    <n v="25542"/>
    <n v="0"/>
    <n v="25542"/>
    <n v="11516.92"/>
    <n v="11516.92"/>
    <n v="61237.98"/>
  </r>
  <r>
    <x v="5"/>
    <x v="44"/>
    <x v="44"/>
    <x v="0"/>
    <s v="13"/>
    <s v="131"/>
    <s v="Laboral temporal."/>
    <n v="34991"/>
    <n v="0"/>
    <n v="34991"/>
    <n v="0"/>
    <n v="0"/>
    <n v="4320.37"/>
  </r>
  <r>
    <x v="5"/>
    <x v="44"/>
    <x v="44"/>
    <x v="1"/>
    <s v="21"/>
    <s v="213"/>
    <s v="Reparación de maquinaria, instalaciones técnicas y utillaje."/>
    <n v="9020"/>
    <n v="650"/>
    <n v="9670"/>
    <n v="5925.53"/>
    <n v="3427.49"/>
    <n v="2311.87"/>
  </r>
  <r>
    <x v="5"/>
    <x v="44"/>
    <x v="44"/>
    <x v="1"/>
    <s v="22"/>
    <s v="22100"/>
    <s v="Energía eléctrica."/>
    <n v="13800"/>
    <n v="0"/>
    <n v="13800"/>
    <n v="4208.58"/>
    <n v="3596.74"/>
    <n v="1489.27"/>
  </r>
  <r>
    <x v="5"/>
    <x v="44"/>
    <x v="44"/>
    <x v="1"/>
    <s v="22"/>
    <s v="22102"/>
    <s v="Gas."/>
    <n v="15710"/>
    <n v="0"/>
    <n v="15710"/>
    <n v="4329.37"/>
    <n v="4329.37"/>
    <n v="0"/>
  </r>
  <r>
    <x v="5"/>
    <x v="44"/>
    <x v="44"/>
    <x v="1"/>
    <s v="22"/>
    <s v="22110"/>
    <s v="Productos de limpieza y aseo."/>
    <n v="1575"/>
    <n v="0"/>
    <n v="1575"/>
    <n v="1123.29"/>
    <n v="717.99"/>
    <n v="0"/>
  </r>
  <r>
    <x v="5"/>
    <x v="44"/>
    <x v="44"/>
    <x v="1"/>
    <s v="22"/>
    <s v="22602"/>
    <s v="Publicidad y propaganda."/>
    <n v="5000"/>
    <n v="0"/>
    <n v="5000"/>
    <n v="892.35"/>
    <n v="892.35"/>
    <n v="892.35"/>
  </r>
  <r>
    <x v="5"/>
    <x v="44"/>
    <x v="44"/>
    <x v="1"/>
    <s v="22"/>
    <s v="22606"/>
    <s v="Reuniones, conferencias y cursos."/>
    <n v="30000"/>
    <n v="0"/>
    <n v="30000"/>
    <n v="0"/>
    <n v="0"/>
    <n v="0"/>
  </r>
  <r>
    <x v="5"/>
    <x v="44"/>
    <x v="44"/>
    <x v="1"/>
    <s v="22"/>
    <s v="22699"/>
    <s v="Otros gastos diversos"/>
    <n v="33000"/>
    <n v="-650"/>
    <n v="32350"/>
    <n v="864.52"/>
    <n v="285.01"/>
    <n v="0"/>
  </r>
  <r>
    <x v="5"/>
    <x v="44"/>
    <x v="44"/>
    <x v="1"/>
    <s v="22"/>
    <s v="22700"/>
    <s v="Limpieza y aseo."/>
    <n v="57730"/>
    <n v="0"/>
    <n v="57730"/>
    <n v="24055.05"/>
    <n v="24055.05"/>
    <n v="4811.01"/>
  </r>
  <r>
    <x v="5"/>
    <x v="44"/>
    <x v="44"/>
    <x v="1"/>
    <s v="22"/>
    <s v="22706"/>
    <s v="Estudios y trabajos técnicos."/>
    <n v="38000"/>
    <n v="21250"/>
    <n v="59250"/>
    <n v="0"/>
    <n v="0"/>
    <n v="0"/>
  </r>
  <r>
    <x v="5"/>
    <x v="44"/>
    <x v="44"/>
    <x v="1"/>
    <s v="23"/>
    <s v="23020"/>
    <s v="Dietas del personal no directivo"/>
    <n v="1000"/>
    <n v="0"/>
    <n v="1000"/>
    <n v="0"/>
    <n v="0"/>
    <n v="0"/>
  </r>
  <r>
    <x v="5"/>
    <x v="44"/>
    <x v="44"/>
    <x v="1"/>
    <s v="23"/>
    <s v="23120"/>
    <s v="Locomoción del personal no directivo."/>
    <n v="1000"/>
    <n v="0"/>
    <n v="1000"/>
    <n v="59.7"/>
    <n v="59.7"/>
    <n v="0"/>
  </r>
  <r>
    <x v="5"/>
    <x v="44"/>
    <x v="44"/>
    <x v="3"/>
    <s v="83"/>
    <s v="83000"/>
    <s v="Anuncios por cuenta de particulares"/>
    <n v="10000"/>
    <n v="0"/>
    <n v="10000"/>
    <n v="897.6"/>
    <n v="897.6"/>
    <n v="4407.0600000000004"/>
  </r>
  <r>
    <x v="5"/>
    <x v="45"/>
    <x v="45"/>
    <x v="0"/>
    <s v="12"/>
    <s v="12003"/>
    <s v="Sueldos del Grupo C1."/>
    <n v="20470"/>
    <n v="0"/>
    <n v="20470"/>
    <n v="10083.76"/>
    <n v="10083.76"/>
    <n v="1833.93"/>
  </r>
  <r>
    <x v="5"/>
    <x v="45"/>
    <x v="45"/>
    <x v="0"/>
    <s v="12"/>
    <s v="12004"/>
    <s v="Sueldos del Grupo C2."/>
    <n v="8675"/>
    <n v="0"/>
    <n v="8675"/>
    <n v="3723.41"/>
    <n v="3723.41"/>
    <n v="1775.43"/>
  </r>
  <r>
    <x v="5"/>
    <x v="45"/>
    <x v="45"/>
    <x v="0"/>
    <s v="12"/>
    <s v="12006"/>
    <s v="Trienios."/>
    <n v="8260"/>
    <n v="0"/>
    <n v="8260"/>
    <n v="4019.6"/>
    <n v="4019.6"/>
    <n v="3624.78"/>
  </r>
  <r>
    <x v="5"/>
    <x v="45"/>
    <x v="45"/>
    <x v="0"/>
    <s v="12"/>
    <s v="12100"/>
    <s v="Complemento de destino."/>
    <n v="17169"/>
    <n v="0"/>
    <n v="17169"/>
    <n v="8177.78"/>
    <n v="8177.78"/>
    <n v="7470.39"/>
  </r>
  <r>
    <x v="5"/>
    <x v="45"/>
    <x v="45"/>
    <x v="0"/>
    <s v="12"/>
    <s v="12101"/>
    <s v="Complemento específico."/>
    <n v="35385"/>
    <n v="0"/>
    <n v="35385"/>
    <n v="18364.060000000001"/>
    <n v="18364.060000000001"/>
    <n v="890.85"/>
  </r>
  <r>
    <x v="5"/>
    <x v="45"/>
    <x v="45"/>
    <x v="0"/>
    <s v="12"/>
    <s v="12103"/>
    <s v="Otros complementos."/>
    <n v="4369"/>
    <n v="0"/>
    <n v="4369"/>
    <n v="2098.8000000000002"/>
    <n v="2098.8000000000002"/>
    <n v="282670.32"/>
  </r>
  <r>
    <x v="5"/>
    <x v="45"/>
    <x v="45"/>
    <x v="0"/>
    <s v="13"/>
    <s v="13000"/>
    <s v="Retribuciones básicas."/>
    <n v="1787037"/>
    <n v="0"/>
    <n v="1787037"/>
    <n v="660995.18000000005"/>
    <n v="660995.18000000005"/>
    <n v="0"/>
  </r>
  <r>
    <x v="5"/>
    <x v="45"/>
    <x v="45"/>
    <x v="0"/>
    <s v="13"/>
    <s v="13001"/>
    <s v="Horas extraordinarias"/>
    <n v="12000"/>
    <n v="0"/>
    <n v="12000"/>
    <n v="716.15"/>
    <n v="716.15"/>
    <n v="323035.64"/>
  </r>
  <r>
    <x v="5"/>
    <x v="45"/>
    <x v="45"/>
    <x v="0"/>
    <s v="13"/>
    <s v="13002"/>
    <s v="Otras remuneraciones."/>
    <n v="1650750"/>
    <n v="0"/>
    <n v="1650750"/>
    <n v="677327.57"/>
    <n v="677327.57"/>
    <n v="0"/>
  </r>
  <r>
    <x v="5"/>
    <x v="45"/>
    <x v="45"/>
    <x v="0"/>
    <s v="13"/>
    <s v="131"/>
    <s v="Laboral temporal."/>
    <n v="89838"/>
    <n v="0"/>
    <n v="89838"/>
    <n v="0"/>
    <n v="0"/>
    <n v="1210.24"/>
  </r>
  <r>
    <x v="5"/>
    <x v="45"/>
    <x v="45"/>
    <x v="1"/>
    <s v="20"/>
    <s v="203"/>
    <s v="Arrendamientos de maquinaria, instalaciones y utillaje."/>
    <n v="5000"/>
    <n v="0"/>
    <n v="5000"/>
    <n v="4591.13"/>
    <n v="4591.13"/>
    <n v="0"/>
  </r>
  <r>
    <x v="5"/>
    <x v="45"/>
    <x v="45"/>
    <x v="1"/>
    <s v="21"/>
    <s v="210"/>
    <s v="Infraestructuras y bienes naturales."/>
    <n v="1500"/>
    <n v="0"/>
    <n v="1500"/>
    <n v="0"/>
    <n v="0"/>
    <n v="0"/>
  </r>
  <r>
    <x v="5"/>
    <x v="45"/>
    <x v="45"/>
    <x v="1"/>
    <s v="21"/>
    <s v="212"/>
    <s v="Reparación de edificios y otras construcciones."/>
    <n v="3000"/>
    <n v="0"/>
    <n v="3000"/>
    <n v="0"/>
    <n v="0"/>
    <n v="9950.5499999999993"/>
  </r>
  <r>
    <x v="5"/>
    <x v="45"/>
    <x v="45"/>
    <x v="1"/>
    <s v="21"/>
    <s v="213"/>
    <s v="Reparación de maquinaria, instalaciones técnicas y utillaje."/>
    <n v="73000"/>
    <n v="0"/>
    <n v="73000"/>
    <n v="36759.93"/>
    <n v="36759.93"/>
    <n v="5118.05"/>
  </r>
  <r>
    <x v="5"/>
    <x v="45"/>
    <x v="45"/>
    <x v="1"/>
    <s v="21"/>
    <s v="214"/>
    <s v="Reparación de elementos de transporte."/>
    <n v="70000"/>
    <n v="0"/>
    <n v="70000"/>
    <n v="21602.63"/>
    <n v="21602.63"/>
    <n v="41864.910000000003"/>
  </r>
  <r>
    <x v="5"/>
    <x v="45"/>
    <x v="45"/>
    <x v="1"/>
    <s v="22"/>
    <s v="22100"/>
    <s v="Energía eléctrica."/>
    <n v="375000"/>
    <n v="0"/>
    <n v="375000"/>
    <n v="107605.15"/>
    <n v="107605.15"/>
    <n v="0"/>
  </r>
  <r>
    <x v="5"/>
    <x v="45"/>
    <x v="45"/>
    <x v="1"/>
    <s v="22"/>
    <s v="22102"/>
    <s v="Gas."/>
    <n v="6500"/>
    <n v="0"/>
    <n v="6500"/>
    <n v="5533.6"/>
    <n v="5533.6"/>
    <n v="4970.3900000000003"/>
  </r>
  <r>
    <x v="5"/>
    <x v="45"/>
    <x v="45"/>
    <x v="1"/>
    <s v="22"/>
    <s v="22103"/>
    <s v="Combustibles y carburantes."/>
    <n v="75000"/>
    <n v="0"/>
    <n v="75000"/>
    <n v="15502.77"/>
    <n v="15502.77"/>
    <n v="0"/>
  </r>
  <r>
    <x v="5"/>
    <x v="45"/>
    <x v="45"/>
    <x v="1"/>
    <s v="22"/>
    <s v="22104"/>
    <s v="Vestuario."/>
    <n v="35000"/>
    <n v="0"/>
    <n v="35000"/>
    <n v="356.44"/>
    <n v="356.44"/>
    <n v="17.2"/>
  </r>
  <r>
    <x v="5"/>
    <x v="45"/>
    <x v="45"/>
    <x v="1"/>
    <s v="22"/>
    <s v="22106"/>
    <s v="Productos farmacéuticos y material sanitario."/>
    <n v="15000"/>
    <n v="0"/>
    <n v="15000"/>
    <n v="553.58000000000004"/>
    <n v="553.58000000000004"/>
    <n v="0"/>
  </r>
  <r>
    <x v="5"/>
    <x v="45"/>
    <x v="45"/>
    <x v="1"/>
    <s v="22"/>
    <s v="22110"/>
    <s v="Productos de limpieza y aseo."/>
    <n v="2500"/>
    <n v="0"/>
    <n v="2500"/>
    <n v="1059.1300000000001"/>
    <n v="1059.1300000000001"/>
    <n v="990"/>
  </r>
  <r>
    <x v="5"/>
    <x v="45"/>
    <x v="45"/>
    <x v="1"/>
    <s v="22"/>
    <s v="22113"/>
    <s v="Manutención de animales."/>
    <n v="6500"/>
    <n v="0"/>
    <n v="6500"/>
    <n v="2104.88"/>
    <n v="2104.88"/>
    <n v="8223.27"/>
  </r>
  <r>
    <x v="5"/>
    <x v="45"/>
    <x v="45"/>
    <x v="1"/>
    <s v="22"/>
    <s v="22199"/>
    <s v="Otros suministros."/>
    <n v="90000"/>
    <n v="0"/>
    <n v="90000"/>
    <n v="30541.599999999999"/>
    <n v="30541.599999999999"/>
    <n v="0"/>
  </r>
  <r>
    <x v="5"/>
    <x v="45"/>
    <x v="45"/>
    <x v="1"/>
    <s v="22"/>
    <s v="224"/>
    <s v="Primas de seguros."/>
    <n v="0"/>
    <n v="0"/>
    <n v="0"/>
    <n v="1372.74"/>
    <n v="1372.74"/>
    <n v="8026.51"/>
  </r>
  <r>
    <x v="5"/>
    <x v="45"/>
    <x v="45"/>
    <x v="1"/>
    <s v="22"/>
    <s v="22699"/>
    <s v="Otros gastos diversos"/>
    <n v="12000"/>
    <n v="0"/>
    <n v="12000"/>
    <n v="8026.51"/>
    <n v="8026.51"/>
    <n v="1336.05"/>
  </r>
  <r>
    <x v="5"/>
    <x v="45"/>
    <x v="45"/>
    <x v="1"/>
    <s v="22"/>
    <s v="22700"/>
    <s v="Limpieza y aseo."/>
    <n v="18000"/>
    <n v="0"/>
    <n v="18000"/>
    <n v="5344.2"/>
    <n v="5344.2"/>
    <n v="36912.39"/>
  </r>
  <r>
    <x v="5"/>
    <x v="45"/>
    <x v="45"/>
    <x v="1"/>
    <s v="22"/>
    <s v="22706"/>
    <s v="Estudios y trabajos técnicos."/>
    <n v="20000"/>
    <n v="0"/>
    <n v="20000"/>
    <n v="0"/>
    <n v="0"/>
    <n v="0"/>
  </r>
  <r>
    <x v="5"/>
    <x v="45"/>
    <x v="45"/>
    <x v="1"/>
    <s v="22"/>
    <s v="22799"/>
    <s v="Otros trabajos realizados por otras empresas y profes."/>
    <n v="926060"/>
    <n v="0"/>
    <n v="926060"/>
    <n v="199190.18"/>
    <n v="199190.18"/>
    <n v="0"/>
  </r>
  <r>
    <x v="5"/>
    <x v="45"/>
    <x v="45"/>
    <x v="2"/>
    <s v="48"/>
    <s v="489"/>
    <s v="Otras transf. a Familias e Instituciones sin fines de lucro."/>
    <n v="55535"/>
    <n v="0"/>
    <n v="55535"/>
    <n v="0"/>
    <n v="0"/>
    <n v="163148.20000000001"/>
  </r>
  <r>
    <x v="5"/>
    <x v="45"/>
    <x v="45"/>
    <x v="4"/>
    <s v="61"/>
    <s v="610"/>
    <s v="Inversiones en terrenos."/>
    <n v="4315525"/>
    <n v="0"/>
    <n v="4315525"/>
    <n v="1477606.25"/>
    <n v="1477606.25"/>
    <n v="13921.62"/>
  </r>
  <r>
    <x v="5"/>
    <x v="45"/>
    <x v="45"/>
    <x v="4"/>
    <s v="61"/>
    <s v="619"/>
    <s v="Otras inver de reposic en infraest y bienes dest al uso gral"/>
    <n v="1534970"/>
    <n v="1306348.96"/>
    <n v="2841318.96"/>
    <n v="239407.24"/>
    <n v="227944.11"/>
    <n v="0"/>
  </r>
  <r>
    <x v="5"/>
    <x v="45"/>
    <x v="45"/>
    <x v="4"/>
    <s v="62"/>
    <s v="623"/>
    <s v="Maquinaria, instalaciones técnicas y utillaje."/>
    <n v="0"/>
    <n v="246714.75"/>
    <n v="246714.75"/>
    <n v="0"/>
    <n v="0"/>
    <n v="0"/>
  </r>
  <r>
    <x v="5"/>
    <x v="45"/>
    <x v="45"/>
    <x v="4"/>
    <s v="62"/>
    <s v="624"/>
    <s v="Elementos de transporte."/>
    <n v="114000"/>
    <n v="182528.5"/>
    <n v="296528.5"/>
    <n v="182528.5"/>
    <n v="87362"/>
    <n v="0"/>
  </r>
  <r>
    <x v="5"/>
    <x v="45"/>
    <x v="45"/>
    <x v="4"/>
    <s v="63"/>
    <s v="632"/>
    <s v="Edificios y otras construcciones."/>
    <n v="0"/>
    <n v="58547.65"/>
    <n v="58547.65"/>
    <n v="2807.8"/>
    <n v="2807.8"/>
    <n v="13576.32"/>
  </r>
  <r>
    <x v="5"/>
    <x v="46"/>
    <x v="46"/>
    <x v="0"/>
    <s v="12"/>
    <s v="12000"/>
    <s v="Sueldos del Grupo A1."/>
    <n v="75986"/>
    <n v="0"/>
    <n v="75986"/>
    <n v="29945.16"/>
    <n v="29945.16"/>
    <n v="11739.12"/>
  </r>
  <r>
    <x v="5"/>
    <x v="46"/>
    <x v="46"/>
    <x v="0"/>
    <s v="12"/>
    <s v="12001"/>
    <s v="Sueldos del Grupo A2."/>
    <n v="53454"/>
    <n v="0"/>
    <n v="53454"/>
    <n v="26332.04"/>
    <n v="26332.04"/>
    <n v="7932.71"/>
  </r>
  <r>
    <x v="5"/>
    <x v="46"/>
    <x v="46"/>
    <x v="0"/>
    <s v="12"/>
    <s v="12003"/>
    <s v="Sueldos del Grupo C1."/>
    <n v="51175"/>
    <n v="0"/>
    <n v="51175"/>
    <n v="19114.72"/>
    <n v="19114.72"/>
    <n v="10143.469999999999"/>
  </r>
  <r>
    <x v="5"/>
    <x v="46"/>
    <x v="46"/>
    <x v="0"/>
    <s v="12"/>
    <s v="12006"/>
    <s v="Trienios."/>
    <n v="47552"/>
    <n v="0"/>
    <n v="47552"/>
    <n v="23298.97"/>
    <n v="23298.97"/>
    <n v="19095.21"/>
  </r>
  <r>
    <x v="5"/>
    <x v="46"/>
    <x v="46"/>
    <x v="0"/>
    <s v="12"/>
    <s v="12100"/>
    <s v="Complemento de destino."/>
    <n v="106762"/>
    <n v="0"/>
    <n v="106762"/>
    <n v="45168.51"/>
    <n v="45168.51"/>
    <n v="49271.199999999997"/>
  </r>
  <r>
    <x v="5"/>
    <x v="46"/>
    <x v="46"/>
    <x v="0"/>
    <s v="12"/>
    <s v="12101"/>
    <s v="Complemento específico."/>
    <n v="256745"/>
    <n v="0"/>
    <n v="256745"/>
    <n v="112641.41"/>
    <n v="112641.41"/>
    <n v="4267.21"/>
  </r>
  <r>
    <x v="5"/>
    <x v="46"/>
    <x v="46"/>
    <x v="0"/>
    <s v="12"/>
    <s v="12103"/>
    <s v="Otros complementos."/>
    <n v="22832"/>
    <n v="0"/>
    <n v="22832"/>
    <n v="11221.14"/>
    <n v="11221.14"/>
    <n v="3413.25"/>
  </r>
  <r>
    <x v="5"/>
    <x v="46"/>
    <x v="46"/>
    <x v="0"/>
    <s v="13"/>
    <s v="13000"/>
    <s v="Retribuciones básicas."/>
    <n v="27768"/>
    <n v="0"/>
    <n v="27768"/>
    <n v="7964.25"/>
    <n v="7964.25"/>
    <n v="3078.56"/>
  </r>
  <r>
    <x v="5"/>
    <x v="46"/>
    <x v="46"/>
    <x v="0"/>
    <s v="13"/>
    <s v="13002"/>
    <s v="Otras remuneraciones."/>
    <n v="27344"/>
    <n v="0"/>
    <n v="27344"/>
    <n v="6454.48"/>
    <n v="6454.48"/>
    <n v="0"/>
  </r>
  <r>
    <x v="5"/>
    <x v="46"/>
    <x v="46"/>
    <x v="0"/>
    <s v="15"/>
    <s v="151"/>
    <s v="Gratificaciones."/>
    <n v="11000"/>
    <n v="0"/>
    <n v="11000"/>
    <n v="0"/>
    <n v="0"/>
    <n v="584.59"/>
  </r>
  <r>
    <x v="5"/>
    <x v="46"/>
    <x v="46"/>
    <x v="1"/>
    <s v="20"/>
    <s v="203"/>
    <s v="Arrendamientos de maquinaria, instalaciones y utillaje."/>
    <n v="14000"/>
    <n v="0"/>
    <n v="14000"/>
    <n v="2285.66"/>
    <n v="2137.4299999999998"/>
    <n v="1408.83"/>
  </r>
  <r>
    <x v="5"/>
    <x v="46"/>
    <x v="46"/>
    <x v="1"/>
    <s v="21"/>
    <s v="213"/>
    <s v="Reparación de maquinaria, instalaciones técnicas y utillaje."/>
    <n v="37695"/>
    <n v="0"/>
    <n v="37695"/>
    <n v="18978.84"/>
    <n v="18432.73"/>
    <n v="0"/>
  </r>
  <r>
    <x v="5"/>
    <x v="46"/>
    <x v="46"/>
    <x v="1"/>
    <s v="21"/>
    <s v="214"/>
    <s v="Reparación de elementos de transporte."/>
    <n v="1135"/>
    <n v="0"/>
    <n v="1135"/>
    <n v="0"/>
    <n v="0"/>
    <n v="2247.0100000000002"/>
  </r>
  <r>
    <x v="5"/>
    <x v="46"/>
    <x v="46"/>
    <x v="1"/>
    <s v="22"/>
    <s v="22100"/>
    <s v="Energía eléctrica."/>
    <n v="18025"/>
    <n v="0"/>
    <n v="18025"/>
    <n v="8385.19"/>
    <n v="6883.27"/>
    <n v="63.39"/>
  </r>
  <r>
    <x v="5"/>
    <x v="46"/>
    <x v="46"/>
    <x v="1"/>
    <s v="22"/>
    <s v="22103"/>
    <s v="Combustibles y carburantes."/>
    <n v="3640"/>
    <n v="0"/>
    <n v="3640"/>
    <n v="220.02"/>
    <n v="187.67"/>
    <n v="38.840000000000003"/>
  </r>
  <r>
    <x v="5"/>
    <x v="46"/>
    <x v="46"/>
    <x v="1"/>
    <s v="22"/>
    <s v="22104"/>
    <s v="Vestuario."/>
    <n v="1080"/>
    <n v="0"/>
    <n v="1080"/>
    <n v="38.840000000000003"/>
    <n v="38.840000000000003"/>
    <n v="476.45"/>
  </r>
  <r>
    <x v="5"/>
    <x v="46"/>
    <x v="46"/>
    <x v="1"/>
    <s v="22"/>
    <s v="22199"/>
    <s v="Otros suministros."/>
    <n v="10650"/>
    <n v="0"/>
    <n v="10650"/>
    <n v="8482.1"/>
    <n v="6819.95"/>
    <n v="0"/>
  </r>
  <r>
    <x v="5"/>
    <x v="46"/>
    <x v="46"/>
    <x v="1"/>
    <s v="22"/>
    <s v="223"/>
    <s v="Transportes."/>
    <n v="845"/>
    <n v="0"/>
    <n v="845"/>
    <n v="704.08"/>
    <n v="534.47"/>
    <n v="0"/>
  </r>
  <r>
    <x v="5"/>
    <x v="46"/>
    <x v="46"/>
    <x v="1"/>
    <s v="22"/>
    <s v="22602"/>
    <s v="Publicidad y propaganda."/>
    <n v="2120"/>
    <n v="0"/>
    <n v="2120"/>
    <n v="0"/>
    <n v="0"/>
    <n v="0"/>
  </r>
  <r>
    <x v="5"/>
    <x v="46"/>
    <x v="46"/>
    <x v="1"/>
    <s v="22"/>
    <s v="22700"/>
    <s v="Limpieza y aseo."/>
    <n v="4870"/>
    <n v="0"/>
    <n v="4870"/>
    <n v="1411.96"/>
    <n v="1176.6300000000001"/>
    <n v="0"/>
  </r>
  <r>
    <x v="5"/>
    <x v="46"/>
    <x v="46"/>
    <x v="1"/>
    <s v="22"/>
    <s v="22706"/>
    <s v="Estudios y trabajos técnicos."/>
    <n v="73940"/>
    <n v="0"/>
    <n v="73940"/>
    <n v="0"/>
    <n v="0"/>
    <n v="470.64"/>
  </r>
  <r>
    <x v="5"/>
    <x v="46"/>
    <x v="46"/>
    <x v="1"/>
    <s v="22"/>
    <s v="22799"/>
    <s v="Otros trabajos realizados por otras empresas y profes."/>
    <n v="163990"/>
    <n v="0"/>
    <n v="163990"/>
    <n v="29012.66"/>
    <n v="19514.39"/>
    <n v="0"/>
  </r>
  <r>
    <x v="5"/>
    <x v="46"/>
    <x v="46"/>
    <x v="1"/>
    <s v="23"/>
    <s v="23020"/>
    <s v="Dietas del personal no directivo"/>
    <n v="670"/>
    <n v="0"/>
    <n v="670"/>
    <n v="307.89999999999998"/>
    <n v="307.89999999999998"/>
    <n v="11856.64"/>
  </r>
  <r>
    <x v="5"/>
    <x v="46"/>
    <x v="46"/>
    <x v="1"/>
    <s v="23"/>
    <s v="23120"/>
    <s v="Locomoción del personal no directivo."/>
    <n v="315"/>
    <n v="0"/>
    <n v="315"/>
    <n v="199.35"/>
    <n v="199.35"/>
    <n v="0"/>
  </r>
  <r>
    <x v="5"/>
    <x v="46"/>
    <x v="46"/>
    <x v="2"/>
    <s v="48"/>
    <s v="489"/>
    <s v="Otras transf. a Familias e Instituciones sin fines de lucro."/>
    <n v="5500"/>
    <n v="0"/>
    <n v="5500"/>
    <n v="2300"/>
    <n v="2300"/>
    <n v="0"/>
  </r>
  <r>
    <x v="5"/>
    <x v="46"/>
    <x v="46"/>
    <x v="4"/>
    <s v="63"/>
    <s v="633"/>
    <s v="Maquinaria, instalaciones técnicas y utillaje."/>
    <n v="503175"/>
    <n v="275809.95"/>
    <n v="778984.95"/>
    <n v="143529.65"/>
    <n v="114823.72"/>
    <n v="0"/>
  </r>
  <r>
    <x v="5"/>
    <x v="46"/>
    <x v="46"/>
    <x v="4"/>
    <s v="63"/>
    <s v="634"/>
    <s v="Elementos de transporte."/>
    <n v="0"/>
    <n v="19467"/>
    <n v="19467"/>
    <n v="19467"/>
    <n v="0"/>
    <n v="0"/>
  </r>
  <r>
    <x v="5"/>
    <x v="46"/>
    <x v="46"/>
    <x v="4"/>
    <s v="63"/>
    <s v="636"/>
    <s v="Equipos para procesos de información."/>
    <n v="0"/>
    <n v="38311.81"/>
    <n v="38311.81"/>
    <n v="30695.360000000001"/>
    <n v="30695.360000000001"/>
    <n v="0"/>
  </r>
  <r>
    <x v="5"/>
    <x v="46"/>
    <x v="46"/>
    <x v="4"/>
    <s v="63"/>
    <s v="639"/>
    <s v="Otras inver de reposición asoc al func operat de los serv"/>
    <n v="0"/>
    <n v="120595.41"/>
    <n v="120595.41"/>
    <n v="87558.37"/>
    <n v="8959.2999999999993"/>
    <n v="0"/>
  </r>
  <r>
    <x v="5"/>
    <x v="46"/>
    <x v="46"/>
    <x v="4"/>
    <s v="64"/>
    <s v="641"/>
    <s v="Gastos en aplicaciones informáticas."/>
    <n v="0"/>
    <n v="21538"/>
    <n v="21538"/>
    <n v="0"/>
    <n v="0"/>
    <n v="0"/>
  </r>
  <r>
    <x v="5"/>
    <x v="46"/>
    <x v="46"/>
    <x v="3"/>
    <s v="83"/>
    <s v="83000"/>
    <s v="Anuncios por cuenta de particulares"/>
    <n v="0"/>
    <n v="0"/>
    <n v="0"/>
    <n v="0"/>
    <n v="0"/>
    <n v="0"/>
  </r>
  <r>
    <x v="5"/>
    <x v="47"/>
    <x v="47"/>
    <x v="0"/>
    <s v="12"/>
    <s v="12000"/>
    <s v="Sueldos del Grupo A1."/>
    <n v="106380"/>
    <n v="0"/>
    <n v="106380"/>
    <n v="44842.32"/>
    <n v="44842.32"/>
    <n v="0"/>
  </r>
  <r>
    <x v="5"/>
    <x v="47"/>
    <x v="47"/>
    <x v="0"/>
    <s v="12"/>
    <s v="12001"/>
    <s v="Sueldos del Grupo A2."/>
    <n v="26727"/>
    <n v="0"/>
    <n v="26727"/>
    <n v="6322.14"/>
    <n v="6322.14"/>
    <n v="20364.48"/>
  </r>
  <r>
    <x v="5"/>
    <x v="47"/>
    <x v="47"/>
    <x v="0"/>
    <s v="12"/>
    <s v="12003"/>
    <s v="Sueldos del Grupo C1."/>
    <n v="20470"/>
    <n v="0"/>
    <n v="20470"/>
    <n v="10083.76"/>
    <n v="10083.76"/>
    <n v="2934.78"/>
  </r>
  <r>
    <x v="5"/>
    <x v="47"/>
    <x v="47"/>
    <x v="0"/>
    <s v="12"/>
    <s v="12004"/>
    <s v="Sueldos del Grupo C2."/>
    <n v="17351"/>
    <n v="0"/>
    <n v="17351"/>
    <n v="8965.18"/>
    <n v="8965.18"/>
    <n v="4407.0600000000004"/>
  </r>
  <r>
    <x v="5"/>
    <x v="47"/>
    <x v="47"/>
    <x v="0"/>
    <s v="12"/>
    <s v="12006"/>
    <s v="Trienios."/>
    <n v="52416"/>
    <n v="0"/>
    <n v="52416"/>
    <n v="22808.9"/>
    <n v="22808.9"/>
    <n v="3443.71"/>
  </r>
  <r>
    <x v="5"/>
    <x v="47"/>
    <x v="47"/>
    <x v="0"/>
    <s v="12"/>
    <s v="12100"/>
    <s v="Complemento de destino."/>
    <n v="92827"/>
    <n v="0"/>
    <n v="92827"/>
    <n v="39005.660000000003"/>
    <n v="39005.660000000003"/>
    <n v="10056.950000000001"/>
  </r>
  <r>
    <x v="5"/>
    <x v="47"/>
    <x v="47"/>
    <x v="0"/>
    <s v="12"/>
    <s v="12101"/>
    <s v="Complemento específico."/>
    <n v="231950"/>
    <n v="0"/>
    <n v="231950"/>
    <n v="97825.36"/>
    <n v="97825.36"/>
    <n v="16577.61"/>
  </r>
  <r>
    <x v="5"/>
    <x v="47"/>
    <x v="47"/>
    <x v="0"/>
    <s v="12"/>
    <s v="12103"/>
    <s v="Otros complementos."/>
    <n v="27989"/>
    <n v="0"/>
    <n v="27989"/>
    <n v="12515.58"/>
    <n v="12515.58"/>
    <n v="41173.68"/>
  </r>
  <r>
    <x v="5"/>
    <x v="47"/>
    <x v="47"/>
    <x v="0"/>
    <s v="13"/>
    <s v="13000"/>
    <s v="Retribuciones básicas."/>
    <n v="200025"/>
    <n v="0"/>
    <n v="200025"/>
    <n v="74186.73"/>
    <n v="74186.73"/>
    <n v="4737.43"/>
  </r>
  <r>
    <x v="5"/>
    <x v="47"/>
    <x v="47"/>
    <x v="0"/>
    <s v="13"/>
    <s v="13001"/>
    <s v="Horas extraordinarias"/>
    <n v="7000"/>
    <n v="0"/>
    <n v="7000"/>
    <n v="1101.58"/>
    <n v="1101.58"/>
    <n v="26768.25"/>
  </r>
  <r>
    <x v="5"/>
    <x v="47"/>
    <x v="47"/>
    <x v="0"/>
    <s v="13"/>
    <s v="13002"/>
    <s v="Otras remuneraciones."/>
    <n v="203889"/>
    <n v="0"/>
    <n v="203889"/>
    <n v="77347.399999999994"/>
    <n v="77347.399999999994"/>
    <n v="956.8"/>
  </r>
  <r>
    <x v="5"/>
    <x v="47"/>
    <x v="47"/>
    <x v="0"/>
    <s v="13"/>
    <s v="131"/>
    <s v="Laboral temporal."/>
    <n v="65621"/>
    <n v="0"/>
    <n v="65621"/>
    <n v="0"/>
    <n v="0"/>
    <n v="31727.94"/>
  </r>
  <r>
    <x v="5"/>
    <x v="47"/>
    <x v="47"/>
    <x v="1"/>
    <s v="20"/>
    <s v="203"/>
    <s v="Arrendamientos de maquinaria, instalaciones y utillaje."/>
    <n v="3500"/>
    <n v="0"/>
    <n v="3500"/>
    <n v="0"/>
    <n v="0"/>
    <n v="0"/>
  </r>
  <r>
    <x v="5"/>
    <x v="47"/>
    <x v="47"/>
    <x v="1"/>
    <s v="21"/>
    <s v="212"/>
    <s v="Reparación de edificios y otras construcciones."/>
    <n v="5064"/>
    <n v="0"/>
    <n v="5064"/>
    <n v="6039.97"/>
    <n v="6039.97"/>
    <n v="0"/>
  </r>
  <r>
    <x v="5"/>
    <x v="47"/>
    <x v="47"/>
    <x v="1"/>
    <s v="21"/>
    <s v="213"/>
    <s v="Reparación de maquinaria, instalaciones técnicas y utillaje."/>
    <n v="4000"/>
    <n v="0"/>
    <n v="4000"/>
    <n v="1765.67"/>
    <n v="921.35"/>
    <n v="359.02"/>
  </r>
  <r>
    <x v="5"/>
    <x v="47"/>
    <x v="47"/>
    <x v="1"/>
    <s v="21"/>
    <s v="214"/>
    <s v="Reparación de elementos de transporte."/>
    <n v="6282"/>
    <n v="0"/>
    <n v="6282"/>
    <n v="568.89"/>
    <n v="568.89"/>
    <n v="266.2"/>
  </r>
  <r>
    <x v="5"/>
    <x v="47"/>
    <x v="47"/>
    <x v="1"/>
    <s v="22"/>
    <s v="22100"/>
    <s v="Energía eléctrica."/>
    <n v="6000"/>
    <n v="0"/>
    <n v="6000"/>
    <n v="8560.34"/>
    <n v="7689.54"/>
    <n v="165.48"/>
  </r>
  <r>
    <x v="5"/>
    <x v="47"/>
    <x v="47"/>
    <x v="1"/>
    <s v="22"/>
    <s v="22102"/>
    <s v="Gas."/>
    <n v="2050"/>
    <n v="0"/>
    <n v="2050"/>
    <n v="1019.3"/>
    <n v="1019.3"/>
    <n v="3906.19"/>
  </r>
  <r>
    <x v="5"/>
    <x v="47"/>
    <x v="47"/>
    <x v="1"/>
    <s v="22"/>
    <s v="22103"/>
    <s v="Combustibles y carburantes."/>
    <n v="14642"/>
    <n v="0"/>
    <n v="14642"/>
    <n v="4667.33"/>
    <n v="2641.78"/>
    <n v="0"/>
  </r>
  <r>
    <x v="5"/>
    <x v="47"/>
    <x v="47"/>
    <x v="1"/>
    <s v="22"/>
    <s v="22104"/>
    <s v="Vestuario."/>
    <n v="4567"/>
    <n v="0"/>
    <n v="4567"/>
    <n v="871.55"/>
    <n v="871.55"/>
    <n v="265.56"/>
  </r>
  <r>
    <x v="5"/>
    <x v="47"/>
    <x v="47"/>
    <x v="1"/>
    <s v="22"/>
    <s v="22106"/>
    <s v="Productos farmacéuticos y material sanitario."/>
    <n v="17000"/>
    <n v="0"/>
    <n v="17000"/>
    <n v="6835.17"/>
    <n v="1433.01"/>
    <n v="0"/>
  </r>
  <r>
    <x v="5"/>
    <x v="47"/>
    <x v="47"/>
    <x v="1"/>
    <s v="22"/>
    <s v="22113"/>
    <s v="Manutención de animales."/>
    <n v="12000"/>
    <n v="0"/>
    <n v="12000"/>
    <n v="3383.37"/>
    <n v="3383.37"/>
    <n v="230.83"/>
  </r>
  <r>
    <x v="5"/>
    <x v="47"/>
    <x v="47"/>
    <x v="1"/>
    <s v="22"/>
    <s v="22199"/>
    <s v="Otros suministros."/>
    <n v="7800"/>
    <n v="0"/>
    <n v="7800"/>
    <n v="3985.75"/>
    <n v="3132.95"/>
    <n v="34.32"/>
  </r>
  <r>
    <x v="5"/>
    <x v="47"/>
    <x v="47"/>
    <x v="1"/>
    <s v="22"/>
    <s v="22602"/>
    <s v="Publicidad y propaganda."/>
    <n v="3000"/>
    <n v="0"/>
    <n v="3000"/>
    <n v="0"/>
    <n v="0"/>
    <n v="976.83"/>
  </r>
  <r>
    <x v="5"/>
    <x v="47"/>
    <x v="47"/>
    <x v="1"/>
    <s v="22"/>
    <s v="22606"/>
    <s v="Reuniones, conferencias y cursos."/>
    <n v="5000"/>
    <n v="0"/>
    <n v="5000"/>
    <n v="0"/>
    <n v="0"/>
    <n v="0"/>
  </r>
  <r>
    <x v="5"/>
    <x v="47"/>
    <x v="47"/>
    <x v="1"/>
    <s v="22"/>
    <s v="22699"/>
    <s v="Otros gastos diversos"/>
    <n v="15000"/>
    <n v="0"/>
    <n v="15000"/>
    <n v="800"/>
    <n v="800"/>
    <n v="0"/>
  </r>
  <r>
    <x v="5"/>
    <x v="47"/>
    <x v="47"/>
    <x v="1"/>
    <s v="22"/>
    <s v="22700"/>
    <s v="Limpieza y aseo."/>
    <n v="9650"/>
    <n v="0"/>
    <n v="9650"/>
    <n v="4009.1"/>
    <n v="4009.1"/>
    <n v="800"/>
  </r>
  <r>
    <x v="5"/>
    <x v="47"/>
    <x v="47"/>
    <x v="1"/>
    <s v="22"/>
    <s v="22706"/>
    <s v="Estudios y trabajos técnicos."/>
    <n v="67000"/>
    <n v="0"/>
    <n v="67000"/>
    <n v="0"/>
    <n v="0"/>
    <n v="1603.64"/>
  </r>
  <r>
    <x v="5"/>
    <x v="47"/>
    <x v="47"/>
    <x v="1"/>
    <s v="22"/>
    <s v="22799"/>
    <s v="Otros trabajos realizados por otras empresas y profes."/>
    <n v="40000"/>
    <n v="0"/>
    <n v="40000"/>
    <n v="0"/>
    <n v="0"/>
    <n v="0"/>
  </r>
  <r>
    <x v="5"/>
    <x v="47"/>
    <x v="47"/>
    <x v="1"/>
    <s v="23"/>
    <s v="23020"/>
    <s v="Dietas del personal no directivo"/>
    <n v="500"/>
    <n v="0"/>
    <n v="500"/>
    <n v="0"/>
    <n v="0"/>
    <n v="0"/>
  </r>
  <r>
    <x v="5"/>
    <x v="47"/>
    <x v="47"/>
    <x v="1"/>
    <s v="23"/>
    <s v="23120"/>
    <s v="Locomoción del personal no directivo."/>
    <n v="500"/>
    <n v="0"/>
    <n v="500"/>
    <n v="0"/>
    <n v="0"/>
    <n v="0"/>
  </r>
  <r>
    <x v="5"/>
    <x v="47"/>
    <x v="47"/>
    <x v="2"/>
    <s v="46"/>
    <s v="466"/>
    <s v="A otras Entidades que agrupen municipios."/>
    <n v="3000"/>
    <n v="0"/>
    <n v="3000"/>
    <n v="0"/>
    <n v="0"/>
    <n v="0"/>
  </r>
  <r>
    <x v="5"/>
    <x v="47"/>
    <x v="47"/>
    <x v="2"/>
    <s v="48"/>
    <s v="489"/>
    <s v="Otras transf. a Familias e Instituciones sin fines de lucro."/>
    <n v="85415"/>
    <n v="0"/>
    <n v="85415"/>
    <n v="0"/>
    <n v="0"/>
    <n v="0"/>
  </r>
  <r>
    <x v="5"/>
    <x v="47"/>
    <x v="47"/>
    <x v="4"/>
    <s v="62"/>
    <s v="624"/>
    <s v="Elementos de transporte."/>
    <n v="25000"/>
    <n v="0"/>
    <n v="25000"/>
    <n v="0"/>
    <n v="0"/>
    <n v="0"/>
  </r>
  <r>
    <x v="5"/>
    <x v="47"/>
    <x v="47"/>
    <x v="4"/>
    <s v="63"/>
    <s v="632"/>
    <s v="Edificios y otras construcciones."/>
    <n v="50000"/>
    <n v="0"/>
    <n v="50000"/>
    <n v="0"/>
    <n v="0"/>
    <n v="0"/>
  </r>
  <r>
    <x v="5"/>
    <x v="48"/>
    <x v="48"/>
    <x v="0"/>
    <s v="12"/>
    <s v="12001"/>
    <s v="Sueldos del Grupo A2."/>
    <n v="80181"/>
    <n v="0"/>
    <n v="80181"/>
    <n v="14625.53"/>
    <n v="14625.53"/>
    <n v="0"/>
  </r>
  <r>
    <x v="5"/>
    <x v="48"/>
    <x v="48"/>
    <x v="0"/>
    <s v="12"/>
    <s v="12003"/>
    <s v="Sueldos del Grupo C1."/>
    <n v="30705"/>
    <n v="0"/>
    <n v="30705"/>
    <n v="9692.02"/>
    <n v="9692.02"/>
    <n v="5902.17"/>
  </r>
  <r>
    <x v="5"/>
    <x v="48"/>
    <x v="48"/>
    <x v="0"/>
    <s v="12"/>
    <s v="12004"/>
    <s v="Sueldos del Grupo C2."/>
    <n v="34702"/>
    <n v="0"/>
    <n v="34702"/>
    <n v="15440.87"/>
    <n v="15440.87"/>
    <n v="4407.0600000000004"/>
  </r>
  <r>
    <x v="5"/>
    <x v="48"/>
    <x v="48"/>
    <x v="0"/>
    <s v="12"/>
    <s v="12006"/>
    <s v="Trienios."/>
    <n v="30043"/>
    <n v="0"/>
    <n v="30043"/>
    <n v="10309.44"/>
    <n v="10309.44"/>
    <n v="6968.94"/>
  </r>
  <r>
    <x v="5"/>
    <x v="48"/>
    <x v="48"/>
    <x v="0"/>
    <s v="12"/>
    <s v="12100"/>
    <s v="Complemento de destino."/>
    <n v="78144"/>
    <n v="0"/>
    <n v="78144"/>
    <n v="21754.240000000002"/>
    <n v="21754.240000000002"/>
    <n v="4403.72"/>
  </r>
  <r>
    <x v="5"/>
    <x v="48"/>
    <x v="48"/>
    <x v="0"/>
    <s v="12"/>
    <s v="12101"/>
    <s v="Complemento específico."/>
    <n v="186521"/>
    <n v="0"/>
    <n v="186521"/>
    <n v="95074.95"/>
    <n v="95074.95"/>
    <n v="9164.27"/>
  </r>
  <r>
    <x v="5"/>
    <x v="48"/>
    <x v="48"/>
    <x v="0"/>
    <s v="12"/>
    <s v="12103"/>
    <s v="Otros complementos."/>
    <n v="16108"/>
    <n v="0"/>
    <n v="16108"/>
    <n v="6137.08"/>
    <n v="6137.08"/>
    <n v="41023.78"/>
  </r>
  <r>
    <x v="5"/>
    <x v="48"/>
    <x v="48"/>
    <x v="0"/>
    <s v="13"/>
    <s v="13000"/>
    <s v="Retribuciones básicas."/>
    <n v="210298"/>
    <n v="0"/>
    <n v="210298"/>
    <n v="74386.36"/>
    <n v="74386.36"/>
    <n v="2404.08"/>
  </r>
  <r>
    <x v="5"/>
    <x v="48"/>
    <x v="48"/>
    <x v="0"/>
    <s v="13"/>
    <s v="13001"/>
    <s v="Horas extraordinarias"/>
    <n v="6600"/>
    <n v="0"/>
    <n v="6600"/>
    <n v="1359.89"/>
    <n v="1359.89"/>
    <n v="29685.65"/>
  </r>
  <r>
    <x v="5"/>
    <x v="48"/>
    <x v="48"/>
    <x v="0"/>
    <s v="13"/>
    <s v="13002"/>
    <s v="Otras remuneraciones."/>
    <n v="197922"/>
    <n v="0"/>
    <n v="197922"/>
    <n v="72096.59"/>
    <n v="72096.59"/>
    <n v="368.27"/>
  </r>
  <r>
    <x v="5"/>
    <x v="48"/>
    <x v="48"/>
    <x v="1"/>
    <s v="20"/>
    <s v="202"/>
    <s v="Arrendamientos de edificios y otras construcciones."/>
    <n v="21000"/>
    <n v="0"/>
    <n v="21000"/>
    <n v="2486.02"/>
    <n v="2019.02"/>
    <n v="34542.5"/>
  </r>
  <r>
    <x v="5"/>
    <x v="48"/>
    <x v="48"/>
    <x v="1"/>
    <s v="20"/>
    <s v="203"/>
    <s v="Arrendamientos de maquinaria, instalaciones y utillaje."/>
    <n v="3000"/>
    <n v="0"/>
    <n v="3000"/>
    <n v="0"/>
    <n v="0"/>
    <n v="1397.2"/>
  </r>
  <r>
    <x v="5"/>
    <x v="48"/>
    <x v="48"/>
    <x v="1"/>
    <s v="21"/>
    <s v="213"/>
    <s v="Reparación de maquinaria, instalaciones técnicas y utillaje."/>
    <n v="3000"/>
    <n v="0"/>
    <n v="3000"/>
    <n v="1522.37"/>
    <n v="1522.37"/>
    <n v="0"/>
  </r>
  <r>
    <x v="5"/>
    <x v="48"/>
    <x v="48"/>
    <x v="1"/>
    <s v="22"/>
    <s v="22100"/>
    <s v="Energía eléctrica."/>
    <n v="10000"/>
    <n v="0"/>
    <n v="10000"/>
    <n v="4547.74"/>
    <n v="3427.43"/>
    <n v="0"/>
  </r>
  <r>
    <x v="5"/>
    <x v="48"/>
    <x v="48"/>
    <x v="1"/>
    <s v="22"/>
    <s v="22102"/>
    <s v="Gas."/>
    <n v="2040"/>
    <n v="0"/>
    <n v="2040"/>
    <n v="1285.17"/>
    <n v="1285.17"/>
    <n v="90.15"/>
  </r>
  <r>
    <x v="5"/>
    <x v="48"/>
    <x v="48"/>
    <x v="1"/>
    <s v="22"/>
    <s v="22104"/>
    <s v="Vestuario."/>
    <n v="9730"/>
    <n v="0"/>
    <n v="9730"/>
    <n v="0"/>
    <n v="0"/>
    <n v="808.92"/>
  </r>
  <r>
    <x v="5"/>
    <x v="48"/>
    <x v="48"/>
    <x v="1"/>
    <s v="22"/>
    <s v="22199"/>
    <s v="Otros suministros."/>
    <n v="1020"/>
    <n v="0"/>
    <n v="1020"/>
    <n v="950.83"/>
    <n v="824.23"/>
    <n v="652.08000000000004"/>
  </r>
  <r>
    <x v="5"/>
    <x v="48"/>
    <x v="48"/>
    <x v="1"/>
    <s v="22"/>
    <s v="22602"/>
    <s v="Publicidad y propaganda."/>
    <n v="15000"/>
    <n v="0"/>
    <n v="15000"/>
    <n v="0"/>
    <n v="0"/>
    <n v="0"/>
  </r>
  <r>
    <x v="5"/>
    <x v="48"/>
    <x v="48"/>
    <x v="1"/>
    <s v="22"/>
    <s v="22606"/>
    <s v="Reuniones, conferencias y cursos."/>
    <n v="20000"/>
    <n v="0"/>
    <n v="20000"/>
    <n v="6000"/>
    <n v="6000"/>
    <n v="149.76"/>
  </r>
  <r>
    <x v="5"/>
    <x v="48"/>
    <x v="48"/>
    <x v="1"/>
    <s v="22"/>
    <s v="22699"/>
    <s v="Otros gastos diversos"/>
    <n v="110000"/>
    <n v="0"/>
    <n v="110000"/>
    <n v="51401.54"/>
    <n v="40764.18"/>
    <n v="0"/>
  </r>
  <r>
    <x v="5"/>
    <x v="48"/>
    <x v="48"/>
    <x v="1"/>
    <s v="22"/>
    <s v="22700"/>
    <s v="Limpieza y aseo."/>
    <n v="4500"/>
    <n v="0"/>
    <n v="4500"/>
    <n v="1721.6"/>
    <n v="1721.6"/>
    <n v="0"/>
  </r>
  <r>
    <x v="5"/>
    <x v="48"/>
    <x v="48"/>
    <x v="1"/>
    <s v="22"/>
    <s v="22799"/>
    <s v="Otros trabajos realizados por otras empresas y profes."/>
    <n v="5000"/>
    <n v="0"/>
    <n v="5000"/>
    <n v="0"/>
    <n v="0"/>
    <n v="19774.259999999998"/>
  </r>
  <r>
    <x v="5"/>
    <x v="48"/>
    <x v="48"/>
    <x v="2"/>
    <s v="48"/>
    <s v="489"/>
    <s v="Otras transf. a Familias e Instituciones sin fines de lucro."/>
    <n v="6300"/>
    <n v="0"/>
    <n v="6300"/>
    <n v="0"/>
    <n v="0"/>
    <n v="688.64"/>
  </r>
  <r>
    <x v="5"/>
    <x v="48"/>
    <x v="48"/>
    <x v="4"/>
    <s v="63"/>
    <s v="632"/>
    <s v="Edificios y otras construcciones."/>
    <n v="0"/>
    <n v="233685.55"/>
    <n v="233685.55"/>
    <n v="40229.47"/>
    <n v="39545.519999999997"/>
    <n v="0"/>
  </r>
  <r>
    <x v="6"/>
    <x v="49"/>
    <x v="49"/>
    <x v="0"/>
    <s v="12"/>
    <s v="12000"/>
    <s v="Sueldos del Grupo A1."/>
    <n v="106380"/>
    <n v="0"/>
    <n v="106380"/>
    <n v="50902.9"/>
    <n v="50902.9"/>
    <n v="0"/>
  </r>
  <r>
    <x v="6"/>
    <x v="49"/>
    <x v="49"/>
    <x v="0"/>
    <s v="12"/>
    <s v="12003"/>
    <s v="Sueldos del Grupo C1."/>
    <n v="20470"/>
    <n v="0"/>
    <n v="20470"/>
    <n v="10083.76"/>
    <n v="10083.76"/>
    <n v="0"/>
  </r>
  <r>
    <x v="6"/>
    <x v="49"/>
    <x v="49"/>
    <x v="0"/>
    <s v="12"/>
    <s v="12004"/>
    <s v="Sueldos del Grupo C2."/>
    <n v="26026"/>
    <n v="0"/>
    <n v="26026"/>
    <n v="9639.32"/>
    <n v="9639.32"/>
    <n v="0"/>
  </r>
  <r>
    <x v="6"/>
    <x v="49"/>
    <x v="49"/>
    <x v="0"/>
    <s v="12"/>
    <s v="12006"/>
    <s v="Trienios."/>
    <n v="38252"/>
    <n v="0"/>
    <n v="38252"/>
    <n v="19064.71"/>
    <n v="19064.71"/>
    <n v="0"/>
  </r>
  <r>
    <x v="6"/>
    <x v="49"/>
    <x v="49"/>
    <x v="0"/>
    <s v="12"/>
    <s v="12100"/>
    <s v="Complemento de destino."/>
    <n v="107840"/>
    <n v="0"/>
    <n v="107840"/>
    <n v="51134.16"/>
    <n v="51134.16"/>
    <n v="0"/>
  </r>
  <r>
    <x v="6"/>
    <x v="49"/>
    <x v="49"/>
    <x v="0"/>
    <s v="12"/>
    <s v="12101"/>
    <s v="Complemento específico."/>
    <n v="252924"/>
    <n v="0"/>
    <n v="252924"/>
    <n v="120444.69"/>
    <n v="120444.69"/>
    <n v="23079.75"/>
  </r>
  <r>
    <x v="6"/>
    <x v="49"/>
    <x v="49"/>
    <x v="0"/>
    <s v="12"/>
    <s v="12103"/>
    <s v="Otros complementos."/>
    <n v="20572"/>
    <n v="0"/>
    <n v="20572"/>
    <n v="10778.88"/>
    <n v="10778.88"/>
    <n v="4407.0600000000004"/>
  </r>
  <r>
    <x v="6"/>
    <x v="49"/>
    <x v="49"/>
    <x v="1"/>
    <s v="20"/>
    <s v="203"/>
    <s v="Arrendamientos de maquinaria, instalaciones y utillaje."/>
    <n v="3000"/>
    <n v="0"/>
    <n v="3000"/>
    <n v="1018.77"/>
    <n v="1018.77"/>
    <n v="3667.86"/>
  </r>
  <r>
    <x v="6"/>
    <x v="49"/>
    <x v="49"/>
    <x v="1"/>
    <s v="21"/>
    <s v="213"/>
    <s v="Reparación de maquinaria, instalaciones técnicas y utillaje."/>
    <n v="5000"/>
    <n v="0"/>
    <n v="5000"/>
    <n v="981.93"/>
    <n v="981.93"/>
    <n v="8505.81"/>
  </r>
  <r>
    <x v="6"/>
    <x v="49"/>
    <x v="49"/>
    <x v="1"/>
    <s v="22"/>
    <s v="22602"/>
    <s v="Publicidad y propaganda."/>
    <n v="1000"/>
    <n v="0"/>
    <n v="1000"/>
    <n v="163.01"/>
    <n v="163.01"/>
    <n v="21521.46"/>
  </r>
  <r>
    <x v="6"/>
    <x v="49"/>
    <x v="49"/>
    <x v="1"/>
    <s v="23"/>
    <s v="23020"/>
    <s v="Dietas del personal no directivo"/>
    <n v="500"/>
    <n v="0"/>
    <n v="500"/>
    <n v="0"/>
    <n v="0"/>
    <n v="50329.29"/>
  </r>
  <r>
    <x v="6"/>
    <x v="49"/>
    <x v="49"/>
    <x v="1"/>
    <s v="23"/>
    <s v="23120"/>
    <s v="Locomoción del personal no directivo."/>
    <n v="500"/>
    <n v="0"/>
    <n v="500"/>
    <n v="0"/>
    <n v="0"/>
    <n v="4219.26"/>
  </r>
  <r>
    <x v="6"/>
    <x v="49"/>
    <x v="49"/>
    <x v="3"/>
    <s v="83"/>
    <s v="83000"/>
    <s v="Anuncios por cuenta de particulares"/>
    <n v="15000"/>
    <n v="0"/>
    <n v="15000"/>
    <n v="697.2"/>
    <n v="697.2"/>
    <n v="102.85"/>
  </r>
  <r>
    <x v="6"/>
    <x v="50"/>
    <x v="50"/>
    <x v="0"/>
    <s v="12"/>
    <s v="12000"/>
    <s v="Sueldos del Grupo A1."/>
    <n v="91183"/>
    <n v="0"/>
    <n v="91183"/>
    <n v="29426.04"/>
    <n v="29426.04"/>
    <n v="0"/>
  </r>
  <r>
    <x v="6"/>
    <x v="50"/>
    <x v="50"/>
    <x v="0"/>
    <s v="12"/>
    <s v="12001"/>
    <s v="Sueldos del Grupo A2."/>
    <n v="204119"/>
    <n v="0"/>
    <n v="204119"/>
    <n v="94480.08"/>
    <n v="94480.08"/>
    <n v="0"/>
  </r>
  <r>
    <x v="6"/>
    <x v="50"/>
    <x v="50"/>
    <x v="0"/>
    <s v="12"/>
    <s v="12003"/>
    <s v="Sueldos del Grupo C1."/>
    <n v="5153964"/>
    <n v="0"/>
    <n v="5153964"/>
    <n v="2024249.62"/>
    <n v="2024249.62"/>
    <n v="0"/>
  </r>
  <r>
    <x v="6"/>
    <x v="50"/>
    <x v="50"/>
    <x v="0"/>
    <s v="12"/>
    <s v="12004"/>
    <s v="Sueldos del Grupo C2."/>
    <n v="52052"/>
    <n v="0"/>
    <n v="52052"/>
    <n v="25641.54"/>
    <n v="25641.54"/>
    <n v="0"/>
  </r>
  <r>
    <x v="6"/>
    <x v="50"/>
    <x v="50"/>
    <x v="0"/>
    <s v="12"/>
    <s v="12006"/>
    <s v="Trienios."/>
    <n v="1362353"/>
    <n v="0"/>
    <n v="1362353"/>
    <n v="638056.12"/>
    <n v="638056.12"/>
    <n v="0"/>
  </r>
  <r>
    <x v="6"/>
    <x v="50"/>
    <x v="50"/>
    <x v="0"/>
    <s v="12"/>
    <s v="12100"/>
    <s v="Complemento de destino."/>
    <n v="2657195"/>
    <n v="0"/>
    <n v="2657195"/>
    <n v="1049668.8899999999"/>
    <n v="1049668.8899999999"/>
    <n v="13057.2"/>
  </r>
  <r>
    <x v="6"/>
    <x v="50"/>
    <x v="50"/>
    <x v="0"/>
    <s v="12"/>
    <s v="12101"/>
    <s v="Complemento específico."/>
    <n v="7621580"/>
    <n v="0"/>
    <n v="7621580"/>
    <n v="3472531.63"/>
    <n v="3472531.63"/>
    <n v="41546.22"/>
  </r>
  <r>
    <x v="6"/>
    <x v="50"/>
    <x v="50"/>
    <x v="0"/>
    <s v="12"/>
    <s v="12103"/>
    <s v="Otros complementos."/>
    <n v="640337"/>
    <n v="0"/>
    <n v="640337"/>
    <n v="301611.11"/>
    <n v="301611.11"/>
    <n v="876331.44"/>
  </r>
  <r>
    <x v="6"/>
    <x v="50"/>
    <x v="50"/>
    <x v="0"/>
    <s v="13"/>
    <s v="13000"/>
    <s v="Retribuciones básicas."/>
    <n v="358391"/>
    <n v="0"/>
    <n v="358391"/>
    <n v="145873.21"/>
    <n v="145873.21"/>
    <n v="11003.58"/>
  </r>
  <r>
    <x v="6"/>
    <x v="50"/>
    <x v="50"/>
    <x v="0"/>
    <s v="13"/>
    <s v="13001"/>
    <s v="Horas extraordinarias"/>
    <n v="12000"/>
    <n v="0"/>
    <n v="12000"/>
    <n v="7942.88"/>
    <n v="7942.88"/>
    <n v="274328.74"/>
  </r>
  <r>
    <x v="6"/>
    <x v="50"/>
    <x v="50"/>
    <x v="0"/>
    <s v="13"/>
    <s v="13002"/>
    <s v="Otras remuneraciones."/>
    <n v="341261"/>
    <n v="0"/>
    <n v="341261"/>
    <n v="144464.38"/>
    <n v="144464.38"/>
    <n v="444882.93"/>
  </r>
  <r>
    <x v="6"/>
    <x v="50"/>
    <x v="50"/>
    <x v="0"/>
    <s v="13"/>
    <s v="131"/>
    <s v="Laboral temporal."/>
    <n v="0"/>
    <n v="0"/>
    <n v="0"/>
    <n v="11001"/>
    <n v="11001"/>
    <n v="1530477.2"/>
  </r>
  <r>
    <x v="6"/>
    <x v="50"/>
    <x v="50"/>
    <x v="0"/>
    <s v="15"/>
    <s v="150"/>
    <s v="Productividad."/>
    <n v="1681000"/>
    <n v="0"/>
    <n v="1681000"/>
    <n v="1050045.19"/>
    <n v="1050045.19"/>
    <n v="120183.49"/>
  </r>
  <r>
    <x v="6"/>
    <x v="50"/>
    <x v="50"/>
    <x v="0"/>
    <s v="15"/>
    <s v="151"/>
    <s v="Gratificaciones."/>
    <n v="568000"/>
    <n v="0"/>
    <n v="568000"/>
    <n v="190703.76"/>
    <n v="190703.76"/>
    <n v="61656.4"/>
  </r>
  <r>
    <x v="6"/>
    <x v="50"/>
    <x v="50"/>
    <x v="0"/>
    <s v="16"/>
    <s v="16200"/>
    <s v="Formación y perfeccionamiento del personal."/>
    <n v="50000"/>
    <n v="0"/>
    <n v="50000"/>
    <n v="32906.5"/>
    <n v="32096.5"/>
    <n v="3736.76"/>
  </r>
  <r>
    <x v="6"/>
    <x v="50"/>
    <x v="50"/>
    <x v="1"/>
    <s v="20"/>
    <s v="202"/>
    <s v="Arrendamientos de edificios y otras construcciones."/>
    <n v="3500"/>
    <n v="0"/>
    <n v="3500"/>
    <n v="560"/>
    <n v="560"/>
    <n v="69912.990000000005"/>
  </r>
  <r>
    <x v="6"/>
    <x v="50"/>
    <x v="50"/>
    <x v="1"/>
    <s v="20"/>
    <s v="204"/>
    <s v="Arrendamientos de material de transporte."/>
    <n v="114000"/>
    <n v="0"/>
    <n v="114000"/>
    <n v="48266.82"/>
    <n v="48266.82"/>
    <n v="11001"/>
  </r>
  <r>
    <x v="6"/>
    <x v="50"/>
    <x v="50"/>
    <x v="1"/>
    <s v="21"/>
    <s v="212"/>
    <s v="Reparación de edificios y otras construcciones."/>
    <n v="15000"/>
    <n v="0"/>
    <n v="15000"/>
    <n v="0"/>
    <n v="0"/>
    <n v="491392.47"/>
  </r>
  <r>
    <x v="6"/>
    <x v="50"/>
    <x v="50"/>
    <x v="1"/>
    <s v="21"/>
    <s v="213"/>
    <s v="Reparación de maquinaria, instalaciones técnicas y utillaje."/>
    <n v="120000"/>
    <n v="0"/>
    <n v="120000"/>
    <n v="23033.96"/>
    <n v="21783.98"/>
    <n v="118226.79"/>
  </r>
  <r>
    <x v="6"/>
    <x v="50"/>
    <x v="50"/>
    <x v="1"/>
    <s v="21"/>
    <s v="214"/>
    <s v="Reparación de elementos de transporte."/>
    <n v="110000"/>
    <n v="0"/>
    <n v="110000"/>
    <n v="27933.59"/>
    <n v="26495.3"/>
    <n v="2960"/>
  </r>
  <r>
    <x v="6"/>
    <x v="50"/>
    <x v="50"/>
    <x v="1"/>
    <s v="22"/>
    <s v="22100"/>
    <s v="Energía eléctrica."/>
    <n v="100000"/>
    <n v="0"/>
    <n v="100000"/>
    <n v="40911.33"/>
    <n v="34526.230000000003"/>
    <n v="280"/>
  </r>
  <r>
    <x v="6"/>
    <x v="50"/>
    <x v="50"/>
    <x v="1"/>
    <s v="22"/>
    <s v="22102"/>
    <s v="Gas."/>
    <n v="75000"/>
    <n v="0"/>
    <n v="75000"/>
    <n v="46562.57"/>
    <n v="41966.67"/>
    <n v="20684.91"/>
  </r>
  <r>
    <x v="6"/>
    <x v="50"/>
    <x v="50"/>
    <x v="1"/>
    <s v="22"/>
    <s v="22103"/>
    <s v="Combustibles y carburantes."/>
    <n v="160000"/>
    <n v="0"/>
    <n v="160000"/>
    <n v="60966.8"/>
    <n v="47630.71"/>
    <n v="0"/>
  </r>
  <r>
    <x v="6"/>
    <x v="50"/>
    <x v="50"/>
    <x v="1"/>
    <s v="22"/>
    <s v="22104"/>
    <s v="Vestuario."/>
    <n v="310000"/>
    <n v="0"/>
    <n v="310000"/>
    <n v="54226.18"/>
    <n v="54226.18"/>
    <n v="9357.7900000000009"/>
  </r>
  <r>
    <x v="6"/>
    <x v="50"/>
    <x v="50"/>
    <x v="1"/>
    <s v="22"/>
    <s v="22106"/>
    <s v="Productos farmacéuticos y material sanitario."/>
    <n v="3000"/>
    <n v="0"/>
    <n v="3000"/>
    <n v="0"/>
    <n v="0"/>
    <n v="9408.23"/>
  </r>
  <r>
    <x v="6"/>
    <x v="50"/>
    <x v="50"/>
    <x v="1"/>
    <s v="22"/>
    <s v="22110"/>
    <s v="Productos de limpieza y aseo."/>
    <n v="1000"/>
    <n v="0"/>
    <n v="1000"/>
    <n v="0"/>
    <n v="0"/>
    <n v="14624.05"/>
  </r>
  <r>
    <x v="6"/>
    <x v="50"/>
    <x v="50"/>
    <x v="1"/>
    <s v="22"/>
    <s v="22199"/>
    <s v="Otros suministros."/>
    <n v="60000"/>
    <n v="0"/>
    <n v="60000"/>
    <n v="44361.45"/>
    <n v="40991.58"/>
    <n v="22128.1"/>
  </r>
  <r>
    <x v="6"/>
    <x v="50"/>
    <x v="50"/>
    <x v="1"/>
    <s v="22"/>
    <s v="22200"/>
    <s v="Servicios de Telecomunicaciones."/>
    <n v="17000"/>
    <n v="0"/>
    <n v="17000"/>
    <n v="5833.14"/>
    <n v="5620.24"/>
    <n v="16624.400000000001"/>
  </r>
  <r>
    <x v="6"/>
    <x v="50"/>
    <x v="50"/>
    <x v="1"/>
    <s v="22"/>
    <s v="223"/>
    <s v="Transportes."/>
    <n v="3000"/>
    <n v="0"/>
    <n v="3000"/>
    <n v="27.13"/>
    <n v="27.13"/>
    <n v="42621.66"/>
  </r>
  <r>
    <x v="6"/>
    <x v="50"/>
    <x v="50"/>
    <x v="1"/>
    <s v="22"/>
    <s v="224"/>
    <s v="Primas de seguros."/>
    <n v="3000"/>
    <n v="0"/>
    <n v="3000"/>
    <n v="356.92"/>
    <n v="356.92"/>
    <n v="0"/>
  </r>
  <r>
    <x v="6"/>
    <x v="50"/>
    <x v="50"/>
    <x v="1"/>
    <s v="22"/>
    <s v="225"/>
    <s v="Tributos."/>
    <n v="20000"/>
    <n v="0"/>
    <n v="20000"/>
    <n v="4695.1000000000004"/>
    <n v="4695.1000000000004"/>
    <n v="0"/>
  </r>
  <r>
    <x v="6"/>
    <x v="50"/>
    <x v="50"/>
    <x v="1"/>
    <s v="22"/>
    <s v="22601"/>
    <s v="Atenciones protocolarias y representativas."/>
    <n v="10000"/>
    <n v="0"/>
    <n v="10000"/>
    <n v="0"/>
    <n v="0"/>
    <n v="16881.03"/>
  </r>
  <r>
    <x v="6"/>
    <x v="50"/>
    <x v="50"/>
    <x v="1"/>
    <s v="22"/>
    <s v="22602"/>
    <s v="Publicidad y propaganda."/>
    <n v="30000"/>
    <n v="0"/>
    <n v="30000"/>
    <n v="7562.5"/>
    <n v="6050"/>
    <n v="1405.06"/>
  </r>
  <r>
    <x v="6"/>
    <x v="50"/>
    <x v="50"/>
    <x v="1"/>
    <s v="22"/>
    <s v="22604"/>
    <s v="Jurídicos, contenciosos."/>
    <n v="2000"/>
    <n v="0"/>
    <n v="2000"/>
    <n v="0"/>
    <n v="0"/>
    <n v="0"/>
  </r>
  <r>
    <x v="6"/>
    <x v="50"/>
    <x v="50"/>
    <x v="1"/>
    <s v="22"/>
    <s v="22699"/>
    <s v="Otros gastos diversos"/>
    <n v="25000"/>
    <n v="0"/>
    <n v="25000"/>
    <n v="9511.94"/>
    <n v="7938.12"/>
    <n v="356.92"/>
  </r>
  <r>
    <x v="6"/>
    <x v="50"/>
    <x v="50"/>
    <x v="1"/>
    <s v="22"/>
    <s v="22700"/>
    <s v="Limpieza y aseo."/>
    <n v="165000"/>
    <n v="0"/>
    <n v="165000"/>
    <n v="64506.12"/>
    <n v="64506.12"/>
    <n v="2027.85"/>
  </r>
  <r>
    <x v="6"/>
    <x v="50"/>
    <x v="50"/>
    <x v="1"/>
    <s v="22"/>
    <s v="22706"/>
    <s v="Estudios y trabajos técnicos."/>
    <n v="40000"/>
    <n v="0"/>
    <n v="40000"/>
    <n v="8058.84"/>
    <n v="7882.02"/>
    <n v="0"/>
  </r>
  <r>
    <x v="6"/>
    <x v="50"/>
    <x v="50"/>
    <x v="1"/>
    <s v="22"/>
    <s v="22799"/>
    <s v="Otros trabajos realizados por otras empresas y profes."/>
    <n v="658000"/>
    <n v="0"/>
    <n v="658000"/>
    <n v="262381.86"/>
    <n v="214416.55"/>
    <n v="1512.5"/>
  </r>
  <r>
    <x v="6"/>
    <x v="50"/>
    <x v="50"/>
    <x v="1"/>
    <s v="23"/>
    <s v="23020"/>
    <s v="Dietas del personal no directivo"/>
    <n v="6000"/>
    <n v="0"/>
    <n v="6000"/>
    <n v="447.9"/>
    <n v="429.2"/>
    <n v="0"/>
  </r>
  <r>
    <x v="6"/>
    <x v="50"/>
    <x v="50"/>
    <x v="1"/>
    <s v="23"/>
    <s v="23120"/>
    <s v="Locomoción del personal no directivo."/>
    <n v="1500"/>
    <n v="0"/>
    <n v="1500"/>
    <n v="614.19000000000005"/>
    <n v="517.95000000000005"/>
    <n v="3063.94"/>
  </r>
  <r>
    <x v="6"/>
    <x v="50"/>
    <x v="50"/>
    <x v="1"/>
    <s v="23"/>
    <s v="233"/>
    <s v="Otras indemnizaciones."/>
    <n v="0"/>
    <n v="0"/>
    <n v="0"/>
    <n v="40"/>
    <n v="40"/>
    <n v="25719.200000000001"/>
  </r>
  <r>
    <x v="6"/>
    <x v="50"/>
    <x v="50"/>
    <x v="4"/>
    <s v="62"/>
    <s v="623"/>
    <s v="Maquinaria, instalaciones técnicas y utillaje."/>
    <n v="7000"/>
    <n v="0"/>
    <n v="7000"/>
    <n v="0"/>
    <n v="0"/>
    <n v="0"/>
  </r>
  <r>
    <x v="6"/>
    <x v="50"/>
    <x v="50"/>
    <x v="4"/>
    <s v="62"/>
    <s v="624"/>
    <s v="Elementos de transporte."/>
    <n v="280000"/>
    <n v="438105.27"/>
    <n v="718105.27"/>
    <n v="387658.19"/>
    <n v="387658.19"/>
    <n v="4094.96"/>
  </r>
  <r>
    <x v="6"/>
    <x v="50"/>
    <x v="50"/>
    <x v="4"/>
    <s v="62"/>
    <s v="625"/>
    <s v="Mobiliario."/>
    <n v="4250"/>
    <n v="0"/>
    <n v="4250"/>
    <n v="0"/>
    <n v="0"/>
    <n v="118485.93"/>
  </r>
  <r>
    <x v="6"/>
    <x v="50"/>
    <x v="50"/>
    <x v="4"/>
    <s v="62"/>
    <s v="626"/>
    <s v="Equipos para procesos de información."/>
    <n v="3000"/>
    <n v="0"/>
    <n v="3000"/>
    <n v="0"/>
    <n v="0"/>
    <n v="18.7"/>
  </r>
  <r>
    <x v="6"/>
    <x v="50"/>
    <x v="50"/>
    <x v="4"/>
    <s v="62"/>
    <s v="629"/>
    <s v="Otras inv nuevas asoc al funcionam operativo de los serv"/>
    <n v="3500"/>
    <n v="0"/>
    <n v="3500"/>
    <n v="0"/>
    <n v="0"/>
    <n v="0"/>
  </r>
  <r>
    <x v="6"/>
    <x v="50"/>
    <x v="50"/>
    <x v="4"/>
    <s v="63"/>
    <s v="632"/>
    <s v="Edificios y otras construcciones."/>
    <n v="0"/>
    <n v="10090.18"/>
    <n v="10090.18"/>
    <n v="10090.18"/>
    <n v="10090.18"/>
    <n v="0"/>
  </r>
  <r>
    <x v="6"/>
    <x v="51"/>
    <x v="51"/>
    <x v="4"/>
    <s v="60"/>
    <s v="609"/>
    <s v="Otras invers nuevas en infraest y bienes dest al uso gral"/>
    <n v="0"/>
    <n v="95232.13"/>
    <n v="95232.13"/>
    <n v="0"/>
    <n v="0"/>
    <n v="0"/>
  </r>
  <r>
    <x v="6"/>
    <x v="51"/>
    <x v="51"/>
    <x v="4"/>
    <s v="61"/>
    <s v="619"/>
    <s v="Otras inver de reposic en infraest y bienes dest al uso gral"/>
    <n v="0"/>
    <n v="181000"/>
    <n v="181000"/>
    <n v="0"/>
    <n v="0"/>
    <n v="0"/>
  </r>
  <r>
    <x v="6"/>
    <x v="51"/>
    <x v="51"/>
    <x v="4"/>
    <s v="64"/>
    <s v="640"/>
    <s v="Gastos en inversiones de carácter inmaterial."/>
    <n v="0"/>
    <n v="250028.35"/>
    <n v="250028.35"/>
    <n v="0"/>
    <n v="0"/>
    <n v="0"/>
  </r>
  <r>
    <x v="6"/>
    <x v="52"/>
    <x v="52"/>
    <x v="0"/>
    <s v="12"/>
    <s v="12000"/>
    <s v="Sueldos del Grupo A1."/>
    <n v="75986"/>
    <n v="0"/>
    <n v="75986"/>
    <n v="24120.1"/>
    <n v="24120.1"/>
    <n v="0"/>
  </r>
  <r>
    <x v="6"/>
    <x v="52"/>
    <x v="52"/>
    <x v="0"/>
    <s v="12"/>
    <s v="12001"/>
    <s v="Sueldos del Grupo A2."/>
    <n v="51227"/>
    <n v="0"/>
    <n v="51227"/>
    <n v="26332.04"/>
    <n v="26332.04"/>
    <n v="0"/>
  </r>
  <r>
    <x v="6"/>
    <x v="52"/>
    <x v="52"/>
    <x v="0"/>
    <s v="12"/>
    <s v="12003"/>
    <s v="Sueldos del Grupo C1."/>
    <n v="20470"/>
    <n v="0"/>
    <n v="20470"/>
    <n v="5041.88"/>
    <n v="5041.88"/>
    <n v="0"/>
  </r>
  <r>
    <x v="6"/>
    <x v="52"/>
    <x v="52"/>
    <x v="0"/>
    <s v="12"/>
    <s v="12004"/>
    <s v="Sueldos del Grupo C2."/>
    <n v="17351"/>
    <n v="0"/>
    <n v="17351"/>
    <n v="8547.18"/>
    <n v="8547.18"/>
    <n v="0"/>
  </r>
  <r>
    <x v="6"/>
    <x v="52"/>
    <x v="52"/>
    <x v="0"/>
    <s v="12"/>
    <s v="12006"/>
    <s v="Trienios."/>
    <n v="26078"/>
    <n v="0"/>
    <n v="26078"/>
    <n v="13296.37"/>
    <n v="13296.37"/>
    <n v="0"/>
  </r>
  <r>
    <x v="6"/>
    <x v="52"/>
    <x v="52"/>
    <x v="0"/>
    <s v="12"/>
    <s v="12100"/>
    <s v="Complemento de destino."/>
    <n v="92416"/>
    <n v="0"/>
    <n v="92416"/>
    <n v="36488.449999999997"/>
    <n v="36488.449999999997"/>
    <n v="0"/>
  </r>
  <r>
    <x v="6"/>
    <x v="52"/>
    <x v="52"/>
    <x v="0"/>
    <s v="12"/>
    <s v="12101"/>
    <s v="Complemento específico."/>
    <n v="212249"/>
    <n v="0"/>
    <n v="212249"/>
    <n v="100387.73"/>
    <n v="100387.73"/>
    <n v="11087.33"/>
  </r>
  <r>
    <x v="6"/>
    <x v="52"/>
    <x v="52"/>
    <x v="0"/>
    <s v="12"/>
    <s v="12103"/>
    <s v="Otros complementos."/>
    <n v="12679"/>
    <n v="0"/>
    <n v="12679"/>
    <n v="6439.99"/>
    <n v="6439.99"/>
    <n v="11739.12"/>
  </r>
  <r>
    <x v="6"/>
    <x v="52"/>
    <x v="52"/>
    <x v="0"/>
    <s v="13"/>
    <s v="13000"/>
    <s v="Retribuciones básicas."/>
    <n v="45245"/>
    <n v="0"/>
    <n v="45245"/>
    <n v="6896.89"/>
    <n v="6896.89"/>
    <n v="2203.5300000000002"/>
  </r>
  <r>
    <x v="6"/>
    <x v="52"/>
    <x v="52"/>
    <x v="0"/>
    <s v="13"/>
    <s v="13002"/>
    <s v="Otras remuneraciones."/>
    <n v="51422"/>
    <n v="0"/>
    <n v="51422"/>
    <n v="9706.0499999999993"/>
    <n v="9706.0499999999993"/>
    <n v="3667.86"/>
  </r>
  <r>
    <x v="6"/>
    <x v="52"/>
    <x v="52"/>
    <x v="0"/>
    <s v="15"/>
    <s v="151"/>
    <s v="Gratificaciones."/>
    <n v="10000"/>
    <n v="0"/>
    <n v="10000"/>
    <n v="0"/>
    <n v="0"/>
    <n v="5797.56"/>
  </r>
  <r>
    <x v="6"/>
    <x v="52"/>
    <x v="52"/>
    <x v="1"/>
    <s v="21"/>
    <s v="210"/>
    <s v="Infraestructuras y bienes naturales."/>
    <n v="2000"/>
    <n v="0"/>
    <n v="2000"/>
    <n v="0"/>
    <n v="0"/>
    <n v="15684.96"/>
  </r>
  <r>
    <x v="6"/>
    <x v="52"/>
    <x v="52"/>
    <x v="1"/>
    <s v="21"/>
    <s v="214"/>
    <s v="Reparación de elementos de transporte."/>
    <n v="1200"/>
    <n v="0"/>
    <n v="1200"/>
    <n v="82.39"/>
    <n v="82.39"/>
    <n v="40813.57"/>
  </r>
  <r>
    <x v="6"/>
    <x v="52"/>
    <x v="52"/>
    <x v="1"/>
    <s v="22"/>
    <s v="22100"/>
    <s v="Energía eléctrica."/>
    <n v="224000"/>
    <n v="0"/>
    <n v="224000"/>
    <n v="91120.8"/>
    <n v="75455.05"/>
    <n v="2457.96"/>
  </r>
  <r>
    <x v="6"/>
    <x v="52"/>
    <x v="52"/>
    <x v="1"/>
    <s v="22"/>
    <s v="22103"/>
    <s v="Combustibles y carburantes."/>
    <n v="2000"/>
    <n v="0"/>
    <n v="2000"/>
    <n v="591.30999999999995"/>
    <n v="467.4"/>
    <n v="2955.81"/>
  </r>
  <r>
    <x v="6"/>
    <x v="52"/>
    <x v="52"/>
    <x v="1"/>
    <s v="22"/>
    <s v="22104"/>
    <s v="Vestuario."/>
    <n v="1000"/>
    <n v="0"/>
    <n v="1000"/>
    <n v="0"/>
    <n v="0"/>
    <n v="6488.49"/>
  </r>
  <r>
    <x v="6"/>
    <x v="52"/>
    <x v="52"/>
    <x v="1"/>
    <s v="22"/>
    <s v="22199"/>
    <s v="Otros suministros."/>
    <n v="1000"/>
    <n v="0"/>
    <n v="1000"/>
    <n v="0"/>
    <n v="0"/>
    <n v="0"/>
  </r>
  <r>
    <x v="6"/>
    <x v="52"/>
    <x v="52"/>
    <x v="1"/>
    <s v="22"/>
    <s v="22200"/>
    <s v="Servicios de Telecomunicaciones."/>
    <n v="2500"/>
    <n v="0"/>
    <n v="2500"/>
    <n v="0"/>
    <n v="0"/>
    <n v="0"/>
  </r>
  <r>
    <x v="6"/>
    <x v="52"/>
    <x v="52"/>
    <x v="1"/>
    <s v="22"/>
    <s v="224"/>
    <s v="Primas de seguros."/>
    <n v="300"/>
    <n v="0"/>
    <n v="300"/>
    <n v="0"/>
    <n v="0"/>
    <n v="82.39"/>
  </r>
  <r>
    <x v="6"/>
    <x v="52"/>
    <x v="52"/>
    <x v="1"/>
    <s v="22"/>
    <s v="225"/>
    <s v="Tributos."/>
    <n v="100"/>
    <n v="0"/>
    <n v="100"/>
    <n v="0"/>
    <n v="0"/>
    <n v="31585.62"/>
  </r>
  <r>
    <x v="6"/>
    <x v="52"/>
    <x v="52"/>
    <x v="1"/>
    <s v="22"/>
    <s v="22602"/>
    <s v="Publicidad y propaganda."/>
    <n v="7000"/>
    <n v="0"/>
    <n v="7000"/>
    <n v="0"/>
    <n v="0"/>
    <n v="209.58"/>
  </r>
  <r>
    <x v="6"/>
    <x v="52"/>
    <x v="52"/>
    <x v="1"/>
    <s v="22"/>
    <s v="22606"/>
    <s v="Reuniones, conferencias y cursos."/>
    <n v="2500"/>
    <n v="0"/>
    <n v="2500"/>
    <n v="889.35"/>
    <n v="889.35"/>
    <n v="0"/>
  </r>
  <r>
    <x v="6"/>
    <x v="52"/>
    <x v="52"/>
    <x v="1"/>
    <s v="22"/>
    <s v="22699"/>
    <s v="Otros gastos diversos"/>
    <n v="15000"/>
    <n v="0"/>
    <n v="15000"/>
    <n v="4571.42"/>
    <n v="4571.42"/>
    <n v="0"/>
  </r>
  <r>
    <x v="6"/>
    <x v="52"/>
    <x v="52"/>
    <x v="1"/>
    <s v="22"/>
    <s v="22706"/>
    <s v="Estudios y trabajos técnicos."/>
    <n v="65500"/>
    <n v="0"/>
    <n v="65500"/>
    <n v="6606.6"/>
    <n v="6606.6"/>
    <n v="0"/>
  </r>
  <r>
    <x v="6"/>
    <x v="52"/>
    <x v="52"/>
    <x v="1"/>
    <s v="22"/>
    <s v="22799"/>
    <s v="Otros trabajos realizados por otras empresas y profes."/>
    <n v="3600000"/>
    <n v="0"/>
    <n v="3600000"/>
    <n v="1636306.96"/>
    <n v="1636306.96"/>
    <n v="0"/>
  </r>
  <r>
    <x v="6"/>
    <x v="52"/>
    <x v="52"/>
    <x v="1"/>
    <s v="23"/>
    <s v="23020"/>
    <s v="Dietas del personal no directivo"/>
    <n v="500"/>
    <n v="0"/>
    <n v="500"/>
    <n v="18.7"/>
    <n v="18.7"/>
    <n v="0"/>
  </r>
  <r>
    <x v="6"/>
    <x v="52"/>
    <x v="52"/>
    <x v="1"/>
    <s v="23"/>
    <s v="23120"/>
    <s v="Locomoción del personal no directivo."/>
    <n v="700"/>
    <n v="0"/>
    <n v="700"/>
    <n v="0"/>
    <n v="0"/>
    <n v="0"/>
  </r>
  <r>
    <x v="6"/>
    <x v="52"/>
    <x v="52"/>
    <x v="2"/>
    <s v="47"/>
    <s v="479"/>
    <s v="Otras subvenciones a Empresas privadas."/>
    <n v="60000"/>
    <n v="0"/>
    <n v="60000"/>
    <n v="0"/>
    <n v="0"/>
    <n v="0"/>
  </r>
  <r>
    <x v="6"/>
    <x v="52"/>
    <x v="52"/>
    <x v="4"/>
    <s v="61"/>
    <s v="619"/>
    <s v="Otras inver de reposic en infraest y bienes dest al uso gral"/>
    <n v="2710000"/>
    <n v="80152.41"/>
    <n v="2790152.41"/>
    <n v="691788.59"/>
    <n v="691299.83"/>
    <n v="2911.38"/>
  </r>
  <r>
    <x v="6"/>
    <x v="53"/>
    <x v="53"/>
    <x v="0"/>
    <s v="12"/>
    <s v="12001"/>
    <s v="Sueldos del Grupo A2."/>
    <n v="13363"/>
    <n v="0"/>
    <n v="13363"/>
    <n v="6583.01"/>
    <n v="6583.01"/>
    <n v="6606.6"/>
  </r>
  <r>
    <x v="6"/>
    <x v="53"/>
    <x v="53"/>
    <x v="0"/>
    <s v="12"/>
    <s v="12006"/>
    <s v="Trienios."/>
    <n v="5331"/>
    <n v="0"/>
    <n v="5331"/>
    <n v="2626.25"/>
    <n v="2626.25"/>
    <n v="544259.65"/>
  </r>
  <r>
    <x v="6"/>
    <x v="53"/>
    <x v="53"/>
    <x v="0"/>
    <s v="12"/>
    <s v="12100"/>
    <s v="Complemento de destino."/>
    <n v="8450"/>
    <n v="0"/>
    <n v="8450"/>
    <n v="4162.4799999999996"/>
    <n v="4162.4799999999996"/>
    <n v="0"/>
  </r>
  <r>
    <x v="6"/>
    <x v="53"/>
    <x v="53"/>
    <x v="0"/>
    <s v="12"/>
    <s v="12101"/>
    <s v="Complemento específico."/>
    <n v="23584"/>
    <n v="0"/>
    <n v="23584"/>
    <n v="11823.85"/>
    <n v="11823.85"/>
    <n v="0"/>
  </r>
  <r>
    <x v="6"/>
    <x v="53"/>
    <x v="53"/>
    <x v="0"/>
    <s v="12"/>
    <s v="12103"/>
    <s v="Otros complementos."/>
    <n v="2295"/>
    <n v="0"/>
    <n v="2295"/>
    <n v="1130.58"/>
    <n v="1130.58"/>
    <n v="0"/>
  </r>
  <r>
    <x v="6"/>
    <x v="53"/>
    <x v="53"/>
    <x v="0"/>
    <s v="15"/>
    <s v="151"/>
    <s v="Gratificaciones."/>
    <n v="6000"/>
    <n v="0"/>
    <n v="6000"/>
    <n v="251.52"/>
    <n v="251.52"/>
    <n v="0"/>
  </r>
  <r>
    <x v="6"/>
    <x v="53"/>
    <x v="53"/>
    <x v="1"/>
    <s v="20"/>
    <s v="203"/>
    <s v="Arrendamientos de maquinaria, instalaciones y utillaje."/>
    <n v="600"/>
    <n v="0"/>
    <n v="600"/>
    <n v="0"/>
    <n v="0"/>
    <n v="0"/>
  </r>
  <r>
    <x v="6"/>
    <x v="53"/>
    <x v="53"/>
    <x v="1"/>
    <s v="21"/>
    <s v="214"/>
    <s v="Reparación de elementos de transporte."/>
    <n v="1000"/>
    <n v="0"/>
    <n v="1000"/>
    <n v="0"/>
    <n v="0"/>
    <n v="0"/>
  </r>
  <r>
    <x v="6"/>
    <x v="53"/>
    <x v="53"/>
    <x v="1"/>
    <s v="22"/>
    <s v="22103"/>
    <s v="Combustibles y carburantes."/>
    <n v="600"/>
    <n v="0"/>
    <n v="600"/>
    <n v="0"/>
    <n v="0"/>
    <n v="103949.09"/>
  </r>
  <r>
    <x v="6"/>
    <x v="53"/>
    <x v="53"/>
    <x v="1"/>
    <s v="22"/>
    <s v="22104"/>
    <s v="Vestuario."/>
    <n v="1000"/>
    <n v="0"/>
    <n v="1000"/>
    <n v="0"/>
    <n v="0"/>
    <n v="0"/>
  </r>
  <r>
    <x v="6"/>
    <x v="53"/>
    <x v="53"/>
    <x v="1"/>
    <s v="22"/>
    <s v="224"/>
    <s v="Primas de seguros."/>
    <n v="0"/>
    <n v="0"/>
    <n v="0"/>
    <n v="477.49"/>
    <n v="477.49"/>
    <n v="2934.78"/>
  </r>
  <r>
    <x v="6"/>
    <x v="53"/>
    <x v="53"/>
    <x v="1"/>
    <s v="22"/>
    <s v="22699"/>
    <s v="Otros gastos diversos"/>
    <n v="250"/>
    <n v="0"/>
    <n v="250"/>
    <n v="0"/>
    <n v="0"/>
    <n v="1170.8399999999999"/>
  </r>
  <r>
    <x v="6"/>
    <x v="53"/>
    <x v="53"/>
    <x v="2"/>
    <s v="48"/>
    <s v="489"/>
    <s v="Otras transf. a Familias e Instituciones sin fines de lucro."/>
    <n v="28910"/>
    <n v="28908"/>
    <n v="57818"/>
    <n v="28908"/>
    <n v="28908"/>
    <n v="1783.92"/>
  </r>
  <r>
    <x v="6"/>
    <x v="54"/>
    <x v="54"/>
    <x v="0"/>
    <s v="12"/>
    <s v="12000"/>
    <s v="Sueldos del Grupo A1."/>
    <n v="15197"/>
    <n v="0"/>
    <n v="15197"/>
    <n v="7486.29"/>
    <n v="7486.29"/>
    <n v="5185.17"/>
  </r>
  <r>
    <x v="6"/>
    <x v="54"/>
    <x v="54"/>
    <x v="0"/>
    <s v="12"/>
    <s v="12001"/>
    <s v="Sueldos del Grupo A2."/>
    <n v="13363"/>
    <n v="0"/>
    <n v="13363"/>
    <n v="0"/>
    <n v="0"/>
    <n v="439.23"/>
  </r>
  <r>
    <x v="6"/>
    <x v="54"/>
    <x v="54"/>
    <x v="0"/>
    <s v="12"/>
    <s v="12003"/>
    <s v="Sueldos del Grupo C1."/>
    <n v="245641"/>
    <n v="0"/>
    <n v="245641"/>
    <n v="105527.7"/>
    <n v="105527.7"/>
    <n v="251.52"/>
  </r>
  <r>
    <x v="6"/>
    <x v="54"/>
    <x v="54"/>
    <x v="0"/>
    <s v="12"/>
    <s v="12004"/>
    <s v="Sueldos del Grupo C2."/>
    <n v="1474558"/>
    <n v="0"/>
    <n v="1474558"/>
    <n v="553739.68000000005"/>
    <n v="553739.68000000005"/>
    <n v="0"/>
  </r>
  <r>
    <x v="6"/>
    <x v="54"/>
    <x v="54"/>
    <x v="0"/>
    <s v="12"/>
    <s v="12006"/>
    <s v="Trienios."/>
    <n v="324547"/>
    <n v="0"/>
    <n v="324547"/>
    <n v="150195.65"/>
    <n v="150195.65"/>
    <n v="0"/>
  </r>
  <r>
    <x v="6"/>
    <x v="54"/>
    <x v="54"/>
    <x v="0"/>
    <s v="12"/>
    <s v="12100"/>
    <s v="Complemento de destino."/>
    <n v="1002758"/>
    <n v="0"/>
    <n v="1002758"/>
    <n v="381487.5"/>
    <n v="381487.5"/>
    <n v="0"/>
  </r>
  <r>
    <x v="6"/>
    <x v="54"/>
    <x v="54"/>
    <x v="0"/>
    <s v="12"/>
    <s v="12101"/>
    <s v="Complemento específico."/>
    <n v="3461623"/>
    <n v="0"/>
    <n v="3461623"/>
    <n v="1540720.62"/>
    <n v="1540720.62"/>
    <n v="0"/>
  </r>
  <r>
    <x v="6"/>
    <x v="54"/>
    <x v="54"/>
    <x v="0"/>
    <s v="12"/>
    <s v="12103"/>
    <s v="Otros complementos."/>
    <n v="305399"/>
    <n v="0"/>
    <n v="305399"/>
    <n v="140327.16"/>
    <n v="140327.16"/>
    <n v="477.49"/>
  </r>
  <r>
    <x v="6"/>
    <x v="54"/>
    <x v="54"/>
    <x v="0"/>
    <s v="12"/>
    <s v="124"/>
    <s v="Retrib. de funcionarios en prácticas."/>
    <n v="0"/>
    <n v="0"/>
    <n v="0"/>
    <n v="0"/>
    <n v="0"/>
    <n v="0"/>
  </r>
  <r>
    <x v="6"/>
    <x v="54"/>
    <x v="54"/>
    <x v="0"/>
    <s v="15"/>
    <s v="150"/>
    <s v="Productividad."/>
    <n v="470000"/>
    <n v="0"/>
    <n v="470000"/>
    <n v="210167.35"/>
    <n v="210167.35"/>
    <n v="0"/>
  </r>
  <r>
    <x v="6"/>
    <x v="54"/>
    <x v="54"/>
    <x v="0"/>
    <s v="15"/>
    <s v="151"/>
    <s v="Gratificaciones."/>
    <n v="400000"/>
    <n v="0"/>
    <n v="400000"/>
    <n v="196818.84"/>
    <n v="196818.84"/>
    <n v="3394.08"/>
  </r>
  <r>
    <x v="6"/>
    <x v="54"/>
    <x v="54"/>
    <x v="0"/>
    <s v="16"/>
    <s v="16200"/>
    <s v="Formación y perfeccionamiento del personal."/>
    <n v="30000"/>
    <n v="0"/>
    <n v="30000"/>
    <n v="6573.8"/>
    <n v="6573.8"/>
    <n v="0"/>
  </r>
  <r>
    <x v="6"/>
    <x v="54"/>
    <x v="54"/>
    <x v="1"/>
    <s v="20"/>
    <s v="203"/>
    <s v="Arrendamientos de maquinaria, instalaciones y utillaje."/>
    <n v="1320"/>
    <n v="0"/>
    <n v="1320"/>
    <n v="1009.06"/>
    <n v="1009.06"/>
    <n v="45662.04"/>
  </r>
  <r>
    <x v="6"/>
    <x v="54"/>
    <x v="54"/>
    <x v="1"/>
    <s v="20"/>
    <s v="204"/>
    <s v="Arrendamientos de material de transporte."/>
    <n v="233"/>
    <n v="0"/>
    <n v="233"/>
    <n v="0"/>
    <n v="0"/>
    <n v="241698.41"/>
  </r>
  <r>
    <x v="6"/>
    <x v="54"/>
    <x v="54"/>
    <x v="1"/>
    <s v="21"/>
    <s v="212"/>
    <s v="Reparación de edificios y otras construcciones."/>
    <n v="959"/>
    <n v="0"/>
    <n v="959"/>
    <n v="101.67"/>
    <n v="101.67"/>
    <n v="65319.46"/>
  </r>
  <r>
    <x v="6"/>
    <x v="54"/>
    <x v="54"/>
    <x v="1"/>
    <s v="21"/>
    <s v="213"/>
    <s v="Reparación de maquinaria, instalaciones técnicas y utillaje."/>
    <n v="36669"/>
    <n v="0"/>
    <n v="36669"/>
    <n v="7629.11"/>
    <n v="7290.31"/>
    <n v="165451.70000000001"/>
  </r>
  <r>
    <x v="6"/>
    <x v="54"/>
    <x v="54"/>
    <x v="1"/>
    <s v="21"/>
    <s v="214"/>
    <s v="Reparación de elementos de transporte."/>
    <n v="46889"/>
    <n v="0"/>
    <n v="46889"/>
    <n v="9820.67"/>
    <n v="8736.89"/>
    <n v="695772.82"/>
  </r>
  <r>
    <x v="6"/>
    <x v="54"/>
    <x v="54"/>
    <x v="1"/>
    <s v="22"/>
    <s v="22100"/>
    <s v="Energía eléctrica."/>
    <n v="45000"/>
    <n v="0"/>
    <n v="45000"/>
    <n v="19582.73"/>
    <n v="16268.14"/>
    <n v="60442.52"/>
  </r>
  <r>
    <x v="6"/>
    <x v="54"/>
    <x v="54"/>
    <x v="1"/>
    <s v="22"/>
    <s v="22102"/>
    <s v="Gas."/>
    <n v="45000"/>
    <n v="0"/>
    <n v="45000"/>
    <n v="20126.71"/>
    <n v="20126.71"/>
    <n v="0"/>
  </r>
  <r>
    <x v="6"/>
    <x v="54"/>
    <x v="54"/>
    <x v="1"/>
    <s v="22"/>
    <s v="22103"/>
    <s v="Combustibles y carburantes."/>
    <n v="35000"/>
    <n v="0"/>
    <n v="35000"/>
    <n v="19185.759999999998"/>
    <n v="17469.95"/>
    <n v="106420.34"/>
  </r>
  <r>
    <x v="6"/>
    <x v="54"/>
    <x v="54"/>
    <x v="1"/>
    <s v="22"/>
    <s v="22104"/>
    <s v="Vestuario."/>
    <n v="98697"/>
    <n v="0"/>
    <n v="98697"/>
    <n v="7913.84"/>
    <n v="7913.84"/>
    <n v="106578.65"/>
  </r>
  <r>
    <x v="6"/>
    <x v="54"/>
    <x v="54"/>
    <x v="1"/>
    <s v="22"/>
    <s v="22106"/>
    <s v="Productos farmacéuticos y material sanitario."/>
    <n v="372"/>
    <n v="0"/>
    <n v="372"/>
    <n v="2109.7199999999998"/>
    <n v="2109.7199999999998"/>
    <n v="400"/>
  </r>
  <r>
    <x v="6"/>
    <x v="54"/>
    <x v="54"/>
    <x v="1"/>
    <s v="22"/>
    <s v="22110"/>
    <s v="Productos de limpieza y aseo."/>
    <n v="2796"/>
    <n v="0"/>
    <n v="2796"/>
    <n v="0"/>
    <n v="0"/>
    <n v="0"/>
  </r>
  <r>
    <x v="6"/>
    <x v="54"/>
    <x v="54"/>
    <x v="1"/>
    <s v="22"/>
    <s v="22199"/>
    <s v="Otros suministros."/>
    <n v="45356"/>
    <n v="0"/>
    <n v="45356"/>
    <n v="24710.21"/>
    <n v="23302.28"/>
    <n v="0"/>
  </r>
  <r>
    <x v="6"/>
    <x v="54"/>
    <x v="54"/>
    <x v="1"/>
    <s v="22"/>
    <s v="22200"/>
    <s v="Servicios de Telecomunicaciones."/>
    <n v="2000"/>
    <n v="0"/>
    <n v="2000"/>
    <n v="548.32000000000005"/>
    <n v="548.32000000000005"/>
    <n v="0"/>
  </r>
  <r>
    <x v="6"/>
    <x v="54"/>
    <x v="54"/>
    <x v="1"/>
    <s v="22"/>
    <s v="224"/>
    <s v="Primas de seguros."/>
    <n v="0"/>
    <n v="0"/>
    <n v="0"/>
    <n v="1362.15"/>
    <n v="1362.15"/>
    <n v="1365.67"/>
  </r>
  <r>
    <x v="6"/>
    <x v="54"/>
    <x v="54"/>
    <x v="1"/>
    <s v="22"/>
    <s v="22602"/>
    <s v="Publicidad y propaganda."/>
    <n v="2796"/>
    <n v="0"/>
    <n v="2796"/>
    <n v="495.63"/>
    <n v="495.63"/>
    <n v="1604.03"/>
  </r>
  <r>
    <x v="6"/>
    <x v="54"/>
    <x v="54"/>
    <x v="1"/>
    <s v="22"/>
    <s v="22609"/>
    <s v="Actividades culturales y deportivas"/>
    <n v="549"/>
    <n v="0"/>
    <n v="549"/>
    <n v="1543.36"/>
    <n v="1543.36"/>
    <n v="0"/>
  </r>
  <r>
    <x v="6"/>
    <x v="54"/>
    <x v="54"/>
    <x v="1"/>
    <s v="22"/>
    <s v="22699"/>
    <s v="Otros gastos diversos"/>
    <n v="5312"/>
    <n v="0"/>
    <n v="5312"/>
    <n v="6073.54"/>
    <n v="6042.39"/>
    <n v="7040.97"/>
  </r>
  <r>
    <x v="6"/>
    <x v="54"/>
    <x v="54"/>
    <x v="1"/>
    <s v="22"/>
    <s v="22700"/>
    <s v="Limpieza y aseo."/>
    <n v="62500"/>
    <n v="0"/>
    <n v="62500"/>
    <n v="19989.96"/>
    <n v="19989.96"/>
    <n v="10447.39"/>
  </r>
  <r>
    <x v="6"/>
    <x v="54"/>
    <x v="54"/>
    <x v="1"/>
    <s v="23"/>
    <s v="23020"/>
    <s v="Dietas del personal no directivo"/>
    <n v="466"/>
    <n v="0"/>
    <n v="466"/>
    <n v="21"/>
    <n v="0"/>
    <n v="17169.04"/>
  </r>
  <r>
    <x v="6"/>
    <x v="54"/>
    <x v="54"/>
    <x v="1"/>
    <s v="23"/>
    <s v="23120"/>
    <s v="Locomoción del personal no directivo."/>
    <n v="466"/>
    <n v="0"/>
    <n v="466"/>
    <n v="0"/>
    <n v="0"/>
    <n v="390.23"/>
  </r>
  <r>
    <x v="6"/>
    <x v="54"/>
    <x v="54"/>
    <x v="4"/>
    <s v="62"/>
    <s v="623"/>
    <s v="Maquinaria, instalaciones técnicas y utillaje."/>
    <n v="70000"/>
    <n v="477653.96"/>
    <n v="547653.96"/>
    <n v="182075.54"/>
    <n v="182075.54"/>
    <n v="0"/>
  </r>
  <r>
    <x v="6"/>
    <x v="54"/>
    <x v="54"/>
    <x v="4"/>
    <s v="62"/>
    <s v="624"/>
    <s v="Elementos de transporte."/>
    <n v="1000000"/>
    <n v="74845.31"/>
    <n v="1074845.31"/>
    <n v="0"/>
    <n v="0"/>
    <n v="0"/>
  </r>
  <r>
    <x v="6"/>
    <x v="54"/>
    <x v="54"/>
    <x v="4"/>
    <s v="62"/>
    <s v="625"/>
    <s v="Mobiliario."/>
    <n v="1000"/>
    <n v="88551.93"/>
    <n v="89551.93"/>
    <n v="0"/>
    <n v="0"/>
    <n v="0"/>
  </r>
  <r>
    <x v="6"/>
    <x v="54"/>
    <x v="54"/>
    <x v="4"/>
    <s v="62"/>
    <s v="626"/>
    <s v="Equipos para procesos de información."/>
    <n v="1000"/>
    <n v="22772.2"/>
    <n v="23772.2"/>
    <n v="0"/>
    <n v="0"/>
    <n v="7790.69"/>
  </r>
  <r>
    <x v="6"/>
    <x v="54"/>
    <x v="54"/>
    <x v="4"/>
    <s v="63"/>
    <s v="632"/>
    <s v="Edificios y otras construcciones."/>
    <n v="15000"/>
    <n v="0"/>
    <n v="15000"/>
    <n v="0"/>
    <n v="0"/>
    <n v="0"/>
  </r>
  <r>
    <x v="6"/>
    <x v="54"/>
    <x v="54"/>
    <x v="4"/>
    <s v="63"/>
    <s v="633"/>
    <s v="Maquinaria, instalaciones técnicas y utillaje."/>
    <n v="40000"/>
    <n v="15000"/>
    <n v="55000"/>
    <n v="0"/>
    <n v="0"/>
    <n v="210.18"/>
  </r>
  <r>
    <x v="6"/>
    <x v="55"/>
    <x v="55"/>
    <x v="2"/>
    <s v="44"/>
    <s v="44901"/>
    <s v="Aportación corriente a AUVASA"/>
    <n v="14326000"/>
    <n v="0"/>
    <n v="14326000"/>
    <n v="5965000"/>
    <n v="5965000"/>
    <n v="156.82"/>
  </r>
  <r>
    <x v="6"/>
    <x v="55"/>
    <x v="55"/>
    <x v="6"/>
    <s v="74"/>
    <s v="74901"/>
    <s v="Aportación de capital a AUVASA"/>
    <n v="2450000"/>
    <n v="0"/>
    <n v="2450000"/>
    <n v="0"/>
    <n v="0"/>
    <n v="0"/>
  </r>
  <r>
    <x v="6"/>
    <x v="56"/>
    <x v="56"/>
    <x v="4"/>
    <s v="63"/>
    <s v="632"/>
    <s v="Edificios y otras construcciones."/>
    <n v="0"/>
    <n v="272744.28999999998"/>
    <n v="272744.28999999998"/>
    <n v="66164.19"/>
    <n v="66164.19"/>
    <n v="2256.65"/>
  </r>
  <r>
    <x v="6"/>
    <x v="56"/>
    <x v="56"/>
    <x v="4"/>
    <s v="63"/>
    <s v="633"/>
    <s v="Maquinaria, instalaciones técnicas y utillaje."/>
    <n v="0"/>
    <n v="38217.870000000003"/>
    <n v="38217.870000000003"/>
    <n v="0"/>
    <n v="0"/>
    <n v="4997.49"/>
  </r>
  <r>
    <x v="7"/>
    <x v="57"/>
    <x v="57"/>
    <x v="0"/>
    <s v="12"/>
    <s v="12000"/>
    <s v="Sueldos del Grupo A1."/>
    <n v="45591"/>
    <n v="0"/>
    <n v="45591"/>
    <n v="22458.87"/>
    <n v="22458.87"/>
    <n v="0"/>
  </r>
  <r>
    <x v="7"/>
    <x v="57"/>
    <x v="57"/>
    <x v="0"/>
    <s v="12"/>
    <s v="12001"/>
    <s v="Sueldos del Grupo A2."/>
    <n v="13363"/>
    <n v="0"/>
    <n v="13363"/>
    <n v="6583.01"/>
    <n v="6583.01"/>
    <n v="0"/>
  </r>
  <r>
    <x v="7"/>
    <x v="57"/>
    <x v="57"/>
    <x v="0"/>
    <s v="12"/>
    <s v="12003"/>
    <s v="Sueldos del Grupo C1."/>
    <n v="30705"/>
    <n v="0"/>
    <n v="30705"/>
    <n v="15125.64"/>
    <n v="15125.64"/>
    <n v="0"/>
  </r>
  <r>
    <x v="7"/>
    <x v="57"/>
    <x v="57"/>
    <x v="0"/>
    <s v="12"/>
    <s v="12006"/>
    <s v="Trienios."/>
    <n v="27915"/>
    <n v="0"/>
    <n v="27915"/>
    <n v="14013.25"/>
    <n v="14013.25"/>
    <n v="0"/>
  </r>
  <r>
    <x v="7"/>
    <x v="57"/>
    <x v="57"/>
    <x v="0"/>
    <s v="12"/>
    <s v="12100"/>
    <s v="Complemento de destino."/>
    <n v="66767"/>
    <n v="0"/>
    <n v="66767"/>
    <n v="32890.129999999997"/>
    <n v="32890.129999999997"/>
    <n v="0"/>
  </r>
  <r>
    <x v="7"/>
    <x v="57"/>
    <x v="57"/>
    <x v="0"/>
    <s v="12"/>
    <s v="12101"/>
    <s v="Complemento específico."/>
    <n v="169515"/>
    <n v="0"/>
    <n v="169515"/>
    <n v="83536.72"/>
    <n v="83536.72"/>
    <n v="0"/>
  </r>
  <r>
    <x v="7"/>
    <x v="57"/>
    <x v="57"/>
    <x v="0"/>
    <s v="12"/>
    <s v="12103"/>
    <s v="Otros complementos."/>
    <n v="13557"/>
    <n v="0"/>
    <n v="13557"/>
    <n v="6826.29"/>
    <n v="6826.29"/>
    <n v="0"/>
  </r>
  <r>
    <x v="7"/>
    <x v="57"/>
    <x v="57"/>
    <x v="0"/>
    <s v="13"/>
    <s v="131"/>
    <s v="Laboral temporal."/>
    <n v="29652"/>
    <n v="0"/>
    <n v="29652"/>
    <n v="0"/>
    <n v="0"/>
    <n v="0"/>
  </r>
  <r>
    <x v="7"/>
    <x v="57"/>
    <x v="57"/>
    <x v="1"/>
    <s v="21"/>
    <s v="213"/>
    <s v="Reparación de maquinaria, instalaciones técnicas y utillaje."/>
    <n v="5000"/>
    <n v="0"/>
    <n v="5000"/>
    <n v="0"/>
    <n v="0"/>
    <n v="2386000"/>
  </r>
  <r>
    <x v="7"/>
    <x v="57"/>
    <x v="57"/>
    <x v="1"/>
    <s v="22"/>
    <s v="223"/>
    <s v="Transportes."/>
    <n v="500"/>
    <n v="0"/>
    <n v="500"/>
    <n v="0"/>
    <n v="0"/>
    <n v="0"/>
  </r>
  <r>
    <x v="7"/>
    <x v="57"/>
    <x v="57"/>
    <x v="1"/>
    <s v="22"/>
    <s v="22699"/>
    <s v="Otros gastos diversos"/>
    <n v="30000"/>
    <n v="0"/>
    <n v="30000"/>
    <n v="2420"/>
    <n v="2420"/>
    <n v="0"/>
  </r>
  <r>
    <x v="7"/>
    <x v="57"/>
    <x v="57"/>
    <x v="1"/>
    <s v="22"/>
    <s v="22706"/>
    <s v="Estudios y trabajos técnicos."/>
    <n v="110000"/>
    <n v="0"/>
    <n v="110000"/>
    <n v="24603.32"/>
    <n v="24603.32"/>
    <n v="0"/>
  </r>
  <r>
    <x v="7"/>
    <x v="57"/>
    <x v="57"/>
    <x v="1"/>
    <s v="22"/>
    <s v="22799"/>
    <s v="Otros trabajos realizados por otras empresas y profes."/>
    <n v="80920"/>
    <n v="0"/>
    <n v="80920"/>
    <n v="9075"/>
    <n v="9075"/>
    <n v="10182.24"/>
  </r>
  <r>
    <x v="7"/>
    <x v="57"/>
    <x v="57"/>
    <x v="1"/>
    <s v="23"/>
    <s v="23020"/>
    <s v="Dietas del personal no directivo"/>
    <n v="1400"/>
    <n v="0"/>
    <n v="1400"/>
    <n v="796.71"/>
    <n v="796.71"/>
    <n v="2934.78"/>
  </r>
  <r>
    <x v="7"/>
    <x v="57"/>
    <x v="57"/>
    <x v="1"/>
    <s v="23"/>
    <s v="23120"/>
    <s v="Locomoción del personal no directivo."/>
    <n v="2000"/>
    <n v="0"/>
    <n v="2000"/>
    <n v="862.21"/>
    <n v="862.21"/>
    <n v="6610.59"/>
  </r>
  <r>
    <x v="7"/>
    <x v="57"/>
    <x v="57"/>
    <x v="3"/>
    <s v="82"/>
    <s v="82091"/>
    <s v="Anticipos a entidades del sector público municipal"/>
    <n v="100000"/>
    <n v="0"/>
    <n v="100000"/>
    <n v="0"/>
    <n v="0"/>
    <n v="6164.39"/>
  </r>
  <r>
    <x v="7"/>
    <x v="57"/>
    <x v="57"/>
    <x v="3"/>
    <s v="83"/>
    <s v="83000"/>
    <s v="Anuncios por cuenta de particulares"/>
    <n v="3000"/>
    <n v="0"/>
    <n v="3000"/>
    <n v="445.2"/>
    <n v="445.2"/>
    <n v="14095.77"/>
  </r>
  <r>
    <x v="7"/>
    <x v="58"/>
    <x v="58"/>
    <x v="0"/>
    <s v="12"/>
    <s v="12001"/>
    <s v="Sueldos del Grupo A2."/>
    <n v="13363"/>
    <n v="0"/>
    <n v="13363"/>
    <n v="6583.01"/>
    <n v="6583.01"/>
    <n v="35787.839999999997"/>
  </r>
  <r>
    <x v="7"/>
    <x v="58"/>
    <x v="58"/>
    <x v="0"/>
    <s v="12"/>
    <s v="12003"/>
    <s v="Sueldos del Grupo C1."/>
    <n v="30705"/>
    <n v="0"/>
    <n v="30705"/>
    <n v="15125.64"/>
    <n v="15125.64"/>
    <n v="2653.57"/>
  </r>
  <r>
    <x v="7"/>
    <x v="58"/>
    <x v="58"/>
    <x v="0"/>
    <s v="12"/>
    <s v="12006"/>
    <s v="Trienios."/>
    <n v="15211"/>
    <n v="0"/>
    <n v="15211"/>
    <n v="7493.16"/>
    <n v="7493.16"/>
    <n v="32.07"/>
  </r>
  <r>
    <x v="7"/>
    <x v="58"/>
    <x v="58"/>
    <x v="0"/>
    <s v="12"/>
    <s v="12100"/>
    <s v="Complemento de destino."/>
    <n v="29243"/>
    <n v="0"/>
    <n v="29243"/>
    <n v="14405.3"/>
    <n v="14405.3"/>
    <n v="0"/>
  </r>
  <r>
    <x v="7"/>
    <x v="58"/>
    <x v="58"/>
    <x v="0"/>
    <s v="12"/>
    <s v="12101"/>
    <s v="Complemento específico."/>
    <n v="64604"/>
    <n v="0"/>
    <n v="64604"/>
    <n v="31824.66"/>
    <n v="31824.66"/>
    <n v="0"/>
  </r>
  <r>
    <x v="7"/>
    <x v="58"/>
    <x v="58"/>
    <x v="0"/>
    <s v="12"/>
    <s v="12103"/>
    <s v="Otros complementos."/>
    <n v="6985"/>
    <n v="0"/>
    <n v="6985"/>
    <n v="3440.77"/>
    <n v="3440.77"/>
    <n v="0"/>
  </r>
  <r>
    <x v="7"/>
    <x v="58"/>
    <x v="58"/>
    <x v="1"/>
    <s v="21"/>
    <s v="213"/>
    <s v="Reparación de maquinaria, instalaciones técnicas y utillaje."/>
    <n v="2152"/>
    <n v="0"/>
    <n v="2152"/>
    <n v="943.72"/>
    <n v="943.72"/>
    <n v="0"/>
  </r>
  <r>
    <x v="7"/>
    <x v="58"/>
    <x v="58"/>
    <x v="1"/>
    <s v="22"/>
    <s v="22100"/>
    <s v="Energía eléctrica."/>
    <n v="90000"/>
    <n v="0"/>
    <n v="90000"/>
    <n v="20467.53"/>
    <n v="19105.09"/>
    <n v="1815"/>
  </r>
  <r>
    <x v="7"/>
    <x v="58"/>
    <x v="58"/>
    <x v="1"/>
    <s v="22"/>
    <s v="22199"/>
    <s v="Otros suministros."/>
    <n v="500"/>
    <n v="0"/>
    <n v="500"/>
    <n v="0"/>
    <n v="0"/>
    <n v="45.37"/>
  </r>
  <r>
    <x v="7"/>
    <x v="58"/>
    <x v="58"/>
    <x v="1"/>
    <s v="22"/>
    <s v="22602"/>
    <s v="Publicidad y propaganda."/>
    <n v="5000"/>
    <n v="0"/>
    <n v="5000"/>
    <n v="0"/>
    <n v="0"/>
    <n v="115.33"/>
  </r>
  <r>
    <x v="7"/>
    <x v="58"/>
    <x v="58"/>
    <x v="1"/>
    <s v="22"/>
    <s v="22609"/>
    <s v="Actividades culturales y deportivas"/>
    <n v="300000"/>
    <n v="0"/>
    <n v="300000"/>
    <n v="55542.86"/>
    <n v="39207.86"/>
    <n v="0"/>
  </r>
  <r>
    <x v="7"/>
    <x v="58"/>
    <x v="58"/>
    <x v="1"/>
    <s v="22"/>
    <s v="22699"/>
    <s v="Otros gastos diversos"/>
    <n v="96000"/>
    <n v="0"/>
    <n v="96000"/>
    <n v="31388.95"/>
    <n v="31388.95"/>
    <n v="282"/>
  </r>
  <r>
    <x v="7"/>
    <x v="58"/>
    <x v="58"/>
    <x v="1"/>
    <s v="22"/>
    <s v="22700"/>
    <s v="Limpieza y aseo."/>
    <n v="9000"/>
    <n v="0"/>
    <n v="9000"/>
    <n v="3208.98"/>
    <n v="3208.98"/>
    <n v="2934.78"/>
  </r>
  <r>
    <x v="7"/>
    <x v="58"/>
    <x v="58"/>
    <x v="1"/>
    <s v="22"/>
    <s v="22799"/>
    <s v="Otros trabajos realizados por otras empresas y profes."/>
    <n v="284100"/>
    <n v="0"/>
    <n v="284100"/>
    <n v="34036.300000000003"/>
    <n v="34036.300000000003"/>
    <n v="6610.59"/>
  </r>
  <r>
    <x v="7"/>
    <x v="58"/>
    <x v="58"/>
    <x v="2"/>
    <s v="41"/>
    <s v="411"/>
    <s v="Transf. corriente a la F.M. Cultura"/>
    <n v="6470000"/>
    <n v="0"/>
    <n v="6470000"/>
    <n v="2220000"/>
    <n v="2220000"/>
    <n v="3293.91"/>
  </r>
  <r>
    <x v="7"/>
    <x v="58"/>
    <x v="58"/>
    <x v="2"/>
    <s v="41"/>
    <s v="413"/>
    <s v="Transf. corriente a la F.M. SEMINCI"/>
    <n v="1450000"/>
    <n v="0"/>
    <n v="1450000"/>
    <n v="800000"/>
    <n v="800000"/>
    <n v="6173.7"/>
  </r>
  <r>
    <x v="7"/>
    <x v="58"/>
    <x v="58"/>
    <x v="2"/>
    <s v="47"/>
    <s v="479"/>
    <s v="Otras subvenciones a Empresas privadas."/>
    <n v="85000"/>
    <n v="0"/>
    <n v="85000"/>
    <n v="10000"/>
    <n v="10000"/>
    <n v="13639.14"/>
  </r>
  <r>
    <x v="7"/>
    <x v="58"/>
    <x v="58"/>
    <x v="2"/>
    <s v="48"/>
    <s v="481"/>
    <s v="Premios, becas, etc."/>
    <n v="70000"/>
    <n v="0"/>
    <n v="70000"/>
    <n v="0"/>
    <n v="0"/>
    <n v="1392.06"/>
  </r>
  <r>
    <x v="7"/>
    <x v="58"/>
    <x v="58"/>
    <x v="2"/>
    <s v="48"/>
    <s v="482"/>
    <s v="Transf. a fundaciones, instituciones y otras entidades"/>
    <n v="4100090"/>
    <n v="0"/>
    <n v="4100090"/>
    <n v="1953915.6"/>
    <n v="1953915.6"/>
    <n v="0"/>
  </r>
  <r>
    <x v="7"/>
    <x v="58"/>
    <x v="58"/>
    <x v="2"/>
    <s v="48"/>
    <s v="489"/>
    <s v="Otras transf. a Familias e Instituciones sin fines de lucro."/>
    <n v="461470"/>
    <n v="0"/>
    <n v="461470"/>
    <n v="237970"/>
    <n v="233970"/>
    <n v="9371.17"/>
  </r>
  <r>
    <x v="7"/>
    <x v="58"/>
    <x v="58"/>
    <x v="6"/>
    <s v="71"/>
    <s v="711"/>
    <s v="Aportación capital a F.M. Cultura"/>
    <n v="40000"/>
    <n v="0"/>
    <n v="40000"/>
    <n v="0"/>
    <n v="0"/>
    <n v="0"/>
  </r>
  <r>
    <x v="7"/>
    <x v="58"/>
    <x v="58"/>
    <x v="6"/>
    <s v="71"/>
    <s v="713"/>
    <s v="Aportación capital a SEMINCI"/>
    <n v="40000"/>
    <n v="0"/>
    <n v="40000"/>
    <n v="0"/>
    <n v="0"/>
    <n v="0"/>
  </r>
  <r>
    <x v="7"/>
    <x v="58"/>
    <x v="58"/>
    <x v="6"/>
    <s v="77"/>
    <s v="771"/>
    <s v="A empresas privadas."/>
    <n v="40000"/>
    <n v="0"/>
    <n v="40000"/>
    <n v="2087.11"/>
    <n v="2087.11"/>
    <n v="19939.72"/>
  </r>
  <r>
    <x v="7"/>
    <x v="58"/>
    <x v="58"/>
    <x v="6"/>
    <s v="78"/>
    <s v="789"/>
    <s v="Tran. capital a familias e instituciones sin fines de lucro."/>
    <n v="22000"/>
    <n v="0"/>
    <n v="22000"/>
    <n v="0"/>
    <n v="0"/>
    <n v="752.86"/>
  </r>
  <r>
    <x v="7"/>
    <x v="59"/>
    <x v="59"/>
    <x v="1"/>
    <s v="22"/>
    <s v="22100"/>
    <s v="Energía eléctrica."/>
    <n v="2000"/>
    <n v="0"/>
    <n v="2000"/>
    <n v="766.55"/>
    <n v="641.38"/>
    <n v="1604.49"/>
  </r>
  <r>
    <x v="7"/>
    <x v="59"/>
    <x v="59"/>
    <x v="1"/>
    <s v="22"/>
    <s v="22200"/>
    <s v="Servicios de Telecomunicaciones."/>
    <n v="3700"/>
    <n v="0"/>
    <n v="3700"/>
    <n v="1243.95"/>
    <n v="995.16"/>
    <n v="17313.02"/>
  </r>
  <r>
    <x v="7"/>
    <x v="59"/>
    <x v="59"/>
    <x v="1"/>
    <s v="22"/>
    <s v="22602"/>
    <s v="Publicidad y propaganda."/>
    <n v="4000"/>
    <n v="0"/>
    <n v="4000"/>
    <n v="5445"/>
    <n v="5445"/>
    <n v="0"/>
  </r>
  <r>
    <x v="7"/>
    <x v="59"/>
    <x v="59"/>
    <x v="1"/>
    <s v="22"/>
    <s v="22609"/>
    <s v="Actividades culturales y deportivas"/>
    <n v="5000"/>
    <n v="0"/>
    <n v="5000"/>
    <n v="0"/>
    <n v="0"/>
    <n v="0"/>
  </r>
  <r>
    <x v="7"/>
    <x v="59"/>
    <x v="59"/>
    <x v="1"/>
    <s v="22"/>
    <s v="22699"/>
    <s v="Otros gastos diversos"/>
    <n v="49020"/>
    <n v="0"/>
    <n v="49020"/>
    <n v="0"/>
    <n v="0"/>
    <n v="0"/>
  </r>
  <r>
    <x v="7"/>
    <x v="59"/>
    <x v="59"/>
    <x v="1"/>
    <s v="22"/>
    <s v="22799"/>
    <s v="Otros trabajos realizados por otras empresas y profes."/>
    <n v="89000"/>
    <n v="0"/>
    <n v="89000"/>
    <n v="21127.93"/>
    <n v="21127.93"/>
    <n v="0"/>
  </r>
  <r>
    <x v="7"/>
    <x v="59"/>
    <x v="59"/>
    <x v="2"/>
    <s v="44"/>
    <s v="44902"/>
    <s v="Aportación corriente a la sociedad mixta de Turismo"/>
    <n v="2451000"/>
    <n v="0"/>
    <n v="2451000"/>
    <n v="1500000"/>
    <n v="1500000"/>
    <n v="820882.8"/>
  </r>
  <r>
    <x v="7"/>
    <x v="59"/>
    <x v="59"/>
    <x v="2"/>
    <s v="48"/>
    <s v="489"/>
    <s v="Otras transf. a Familias e Instituciones sin fines de lucro."/>
    <n v="226000"/>
    <n v="0"/>
    <n v="226000"/>
    <n v="12000"/>
    <n v="12000"/>
    <n v="0"/>
  </r>
  <r>
    <x v="7"/>
    <x v="59"/>
    <x v="59"/>
    <x v="4"/>
    <s v="68"/>
    <s v="689"/>
    <s v="Otros gastos en inversiones de bienes patrimoniales."/>
    <n v="0"/>
    <n v="0"/>
    <n v="0"/>
    <n v="0"/>
    <n v="0"/>
    <n v="0"/>
  </r>
  <r>
    <x v="7"/>
    <x v="59"/>
    <x v="59"/>
    <x v="6"/>
    <s v="74"/>
    <s v="74902"/>
    <s v="Aportación de capital a la sociedad mixta de Turismo"/>
    <n v="30000"/>
    <n v="0"/>
    <n v="30000"/>
    <n v="30000"/>
    <n v="30000"/>
    <n v="0"/>
  </r>
  <r>
    <x v="7"/>
    <x v="60"/>
    <x v="60"/>
    <x v="4"/>
    <s v="63"/>
    <s v="632"/>
    <s v="Edificios y otras construcciones."/>
    <n v="0"/>
    <n v="130231.98"/>
    <n v="130231.98"/>
    <n v="1761.61"/>
    <n v="1761.61"/>
    <n v="0"/>
  </r>
  <r>
    <x v="7"/>
    <x v="60"/>
    <x v="60"/>
    <x v="4"/>
    <s v="63"/>
    <s v="633"/>
    <s v="Maquinaria, instalaciones técnicas y utillaje."/>
    <n v="0"/>
    <n v="80000"/>
    <n v="80000"/>
    <n v="0"/>
    <n v="0"/>
    <n v="242.28"/>
  </r>
  <r>
    <x v="8"/>
    <x v="61"/>
    <x v="61"/>
    <x v="0"/>
    <s v="12"/>
    <s v="12000"/>
    <s v="Sueldos del Grupo A1."/>
    <n v="60789"/>
    <n v="0"/>
    <n v="60789"/>
    <n v="14218.34"/>
    <n v="14218.34"/>
    <n v="248.79"/>
  </r>
  <r>
    <x v="8"/>
    <x v="61"/>
    <x v="61"/>
    <x v="0"/>
    <s v="12"/>
    <s v="12001"/>
    <s v="Sueldos del Grupo A2."/>
    <n v="494448"/>
    <n v="0"/>
    <n v="494448"/>
    <n v="197077.61"/>
    <n v="197077.61"/>
    <n v="0"/>
  </r>
  <r>
    <x v="8"/>
    <x v="61"/>
    <x v="61"/>
    <x v="0"/>
    <s v="12"/>
    <s v="12003"/>
    <s v="Sueldos del Grupo C1."/>
    <n v="81880"/>
    <n v="0"/>
    <n v="81880"/>
    <n v="35293.160000000003"/>
    <n v="35293.160000000003"/>
    <n v="0"/>
  </r>
  <r>
    <x v="8"/>
    <x v="61"/>
    <x v="61"/>
    <x v="0"/>
    <s v="12"/>
    <s v="12004"/>
    <s v="Sueldos del Grupo C2."/>
    <n v="112780"/>
    <n v="0"/>
    <n v="112780"/>
    <n v="46819.51"/>
    <n v="46819.51"/>
    <n v="0"/>
  </r>
  <r>
    <x v="8"/>
    <x v="61"/>
    <x v="61"/>
    <x v="0"/>
    <s v="12"/>
    <s v="12006"/>
    <s v="Trienios."/>
    <n v="168055"/>
    <n v="0"/>
    <n v="168055"/>
    <n v="74829.97"/>
    <n v="74829.97"/>
    <n v="5277.61"/>
  </r>
  <r>
    <x v="8"/>
    <x v="61"/>
    <x v="61"/>
    <x v="0"/>
    <s v="12"/>
    <s v="12100"/>
    <s v="Complemento de destino."/>
    <n v="389294"/>
    <n v="0"/>
    <n v="389294"/>
    <n v="154475.76"/>
    <n v="154475.76"/>
    <n v="0"/>
  </r>
  <r>
    <x v="8"/>
    <x v="61"/>
    <x v="61"/>
    <x v="0"/>
    <s v="12"/>
    <s v="12101"/>
    <s v="Complemento específico."/>
    <n v="922814"/>
    <n v="0"/>
    <n v="922814"/>
    <n v="427879.4"/>
    <n v="427879.4"/>
    <n v="0"/>
  </r>
  <r>
    <x v="8"/>
    <x v="61"/>
    <x v="61"/>
    <x v="0"/>
    <s v="12"/>
    <s v="12103"/>
    <s v="Otros complementos."/>
    <n v="89600"/>
    <n v="0"/>
    <n v="89600"/>
    <n v="38563.19"/>
    <n v="38563.19"/>
    <n v="0"/>
  </r>
  <r>
    <x v="8"/>
    <x v="61"/>
    <x v="61"/>
    <x v="0"/>
    <s v="13"/>
    <s v="13000"/>
    <s v="Retribuciones básicas."/>
    <n v="164401"/>
    <n v="0"/>
    <n v="164401"/>
    <n v="70858.86"/>
    <n v="70858.86"/>
    <n v="0"/>
  </r>
  <r>
    <x v="8"/>
    <x v="61"/>
    <x v="61"/>
    <x v="0"/>
    <s v="13"/>
    <s v="13002"/>
    <s v="Otras remuneraciones."/>
    <n v="160712"/>
    <n v="0"/>
    <n v="160712"/>
    <n v="74099.850000000006"/>
    <n v="74099.850000000006"/>
    <n v="0"/>
  </r>
  <r>
    <x v="8"/>
    <x v="61"/>
    <x v="61"/>
    <x v="0"/>
    <s v="13"/>
    <s v="131"/>
    <s v="Laboral temporal."/>
    <n v="100000"/>
    <n v="0"/>
    <n v="100000"/>
    <n v="0"/>
    <n v="0"/>
    <n v="6788.16"/>
  </r>
  <r>
    <x v="8"/>
    <x v="61"/>
    <x v="61"/>
    <x v="0"/>
    <s v="14"/>
    <s v="143"/>
    <s v="Otro personal."/>
    <n v="2542630"/>
    <n v="0"/>
    <n v="2542630"/>
    <n v="1142105.6000000001"/>
    <n v="1142105.6000000001"/>
    <n v="89452"/>
  </r>
  <r>
    <x v="8"/>
    <x v="61"/>
    <x v="61"/>
    <x v="1"/>
    <s v="21"/>
    <s v="212"/>
    <s v="Reparación de edificios y otras construcciones."/>
    <n v="20100"/>
    <n v="0"/>
    <n v="20100"/>
    <n v="4605.93"/>
    <n v="4554.2"/>
    <n v="15424.71"/>
  </r>
  <r>
    <x v="8"/>
    <x v="61"/>
    <x v="61"/>
    <x v="1"/>
    <s v="21"/>
    <s v="213"/>
    <s v="Reparación de maquinaria, instalaciones técnicas y utillaje."/>
    <n v="27500"/>
    <n v="0"/>
    <n v="27500"/>
    <n v="6706.69"/>
    <n v="6320.19"/>
    <n v="21163.88"/>
  </r>
  <r>
    <x v="8"/>
    <x v="61"/>
    <x v="61"/>
    <x v="1"/>
    <s v="21"/>
    <s v="215"/>
    <s v="Mobiliario."/>
    <n v="300"/>
    <n v="0"/>
    <n v="300"/>
    <n v="0"/>
    <n v="0"/>
    <n v="33918.83"/>
  </r>
  <r>
    <x v="8"/>
    <x v="61"/>
    <x v="61"/>
    <x v="1"/>
    <s v="22"/>
    <s v="22001"/>
    <s v="Prensa, revistas, libros y otras publicaciones."/>
    <n v="1860"/>
    <n v="0"/>
    <n v="1860"/>
    <n v="1914"/>
    <n v="1914"/>
    <n v="67328.58"/>
  </r>
  <r>
    <x v="8"/>
    <x v="61"/>
    <x v="61"/>
    <x v="1"/>
    <s v="22"/>
    <s v="22100"/>
    <s v="Energía eléctrica."/>
    <n v="30000"/>
    <n v="0"/>
    <n v="30000"/>
    <n v="12008.87"/>
    <n v="10023.959999999999"/>
    <n v="180764.37"/>
  </r>
  <r>
    <x v="8"/>
    <x v="61"/>
    <x v="61"/>
    <x v="1"/>
    <s v="22"/>
    <s v="22102"/>
    <s v="Gas."/>
    <n v="28000"/>
    <n v="0"/>
    <n v="28000"/>
    <n v="14562.79"/>
    <n v="14562.79"/>
    <n v="15979.79"/>
  </r>
  <r>
    <x v="8"/>
    <x v="61"/>
    <x v="61"/>
    <x v="1"/>
    <s v="22"/>
    <s v="22104"/>
    <s v="Vestuario."/>
    <n v="940"/>
    <n v="0"/>
    <n v="940"/>
    <n v="0"/>
    <n v="0"/>
    <n v="31374.01"/>
  </r>
  <r>
    <x v="8"/>
    <x v="61"/>
    <x v="61"/>
    <x v="1"/>
    <s v="22"/>
    <s v="22106"/>
    <s v="Productos farmacéuticos y material sanitario."/>
    <n v="100"/>
    <n v="0"/>
    <n v="100"/>
    <n v="0"/>
    <n v="0"/>
    <n v="32432.38"/>
  </r>
  <r>
    <x v="8"/>
    <x v="61"/>
    <x v="61"/>
    <x v="1"/>
    <s v="22"/>
    <s v="22199"/>
    <s v="Otros suministros."/>
    <n v="5100"/>
    <n v="0"/>
    <n v="5100"/>
    <n v="0"/>
    <n v="0"/>
    <n v="0"/>
  </r>
  <r>
    <x v="8"/>
    <x v="61"/>
    <x v="61"/>
    <x v="1"/>
    <s v="22"/>
    <s v="22200"/>
    <s v="Servicios de Telecomunicaciones."/>
    <n v="34000"/>
    <n v="0"/>
    <n v="34000"/>
    <n v="9481.76"/>
    <n v="9481.76"/>
    <n v="513807.49"/>
  </r>
  <r>
    <x v="8"/>
    <x v="61"/>
    <x v="61"/>
    <x v="1"/>
    <s v="22"/>
    <s v="223"/>
    <s v="Transportes."/>
    <n v="1500"/>
    <n v="0"/>
    <n v="1500"/>
    <n v="544.5"/>
    <n v="544.5"/>
    <n v="1213.6400000000001"/>
  </r>
  <r>
    <x v="8"/>
    <x v="61"/>
    <x v="61"/>
    <x v="1"/>
    <s v="22"/>
    <s v="22602"/>
    <s v="Publicidad y propaganda."/>
    <n v="600"/>
    <n v="0"/>
    <n v="600"/>
    <n v="0"/>
    <n v="0"/>
    <n v="3094.01"/>
  </r>
  <r>
    <x v="8"/>
    <x v="61"/>
    <x v="61"/>
    <x v="1"/>
    <s v="22"/>
    <s v="22699"/>
    <s v="Otros gastos diversos"/>
    <n v="43650"/>
    <n v="0"/>
    <n v="43650"/>
    <n v="14174.71"/>
    <n v="8451.2099999999991"/>
    <n v="0"/>
  </r>
  <r>
    <x v="8"/>
    <x v="61"/>
    <x v="61"/>
    <x v="1"/>
    <s v="22"/>
    <s v="22700"/>
    <s v="Limpieza y aseo."/>
    <n v="65275"/>
    <n v="0"/>
    <n v="65275"/>
    <n v="24908.12"/>
    <n v="20931.580000000002"/>
    <n v="1914"/>
  </r>
  <r>
    <x v="8"/>
    <x v="61"/>
    <x v="61"/>
    <x v="1"/>
    <s v="22"/>
    <s v="22706"/>
    <s v="Estudios y trabajos técnicos."/>
    <n v="32000"/>
    <n v="0"/>
    <n v="32000"/>
    <n v="1507.14"/>
    <n v="1507.14"/>
    <n v="3069.88"/>
  </r>
  <r>
    <x v="8"/>
    <x v="61"/>
    <x v="61"/>
    <x v="1"/>
    <s v="22"/>
    <s v="22799"/>
    <s v="Otros trabajos realizados por otras empresas y profes."/>
    <n v="1042750"/>
    <n v="0"/>
    <n v="1042750"/>
    <n v="390287.89"/>
    <n v="389653.85"/>
    <n v="6725.37"/>
  </r>
  <r>
    <x v="8"/>
    <x v="61"/>
    <x v="61"/>
    <x v="1"/>
    <s v="23"/>
    <s v="23020"/>
    <s v="Dietas del personal no directivo"/>
    <n v="1500"/>
    <n v="0"/>
    <n v="1500"/>
    <n v="0"/>
    <n v="0"/>
    <n v="0"/>
  </r>
  <r>
    <x v="8"/>
    <x v="61"/>
    <x v="61"/>
    <x v="1"/>
    <s v="23"/>
    <s v="23120"/>
    <s v="Locomoción del personal no directivo."/>
    <n v="1000"/>
    <n v="0"/>
    <n v="1000"/>
    <n v="9.5"/>
    <n v="9.5"/>
    <n v="0"/>
  </r>
  <r>
    <x v="8"/>
    <x v="61"/>
    <x v="61"/>
    <x v="2"/>
    <s v="48"/>
    <s v="48000"/>
    <s v="Subvenciones a asociaciones y atenciones benéficas"/>
    <n v="115000"/>
    <n v="0"/>
    <n v="115000"/>
    <n v="0"/>
    <n v="0"/>
    <n v="0"/>
  </r>
  <r>
    <x v="8"/>
    <x v="61"/>
    <x v="61"/>
    <x v="2"/>
    <s v="48"/>
    <s v="48001"/>
    <s v="Atenc. beneficas ayuda a familias"/>
    <n v="2322000"/>
    <n v="0"/>
    <n v="2322000"/>
    <n v="957583.31"/>
    <n v="957450.62"/>
    <n v="2370.44"/>
  </r>
  <r>
    <x v="8"/>
    <x v="61"/>
    <x v="61"/>
    <x v="2"/>
    <s v="48"/>
    <s v="48002"/>
    <s v="Atenc. benefica ayudas comedor"/>
    <n v="60000"/>
    <n v="0"/>
    <n v="60000"/>
    <n v="2322"/>
    <n v="1408"/>
    <n v="363"/>
  </r>
  <r>
    <x v="8"/>
    <x v="61"/>
    <x v="61"/>
    <x v="2"/>
    <s v="48"/>
    <s v="489"/>
    <s v="Otras transf. a Familias e Instituciones sin fines de lucro."/>
    <n v="284800"/>
    <n v="0"/>
    <n v="284800"/>
    <n v="259000"/>
    <n v="259000"/>
    <n v="0"/>
  </r>
  <r>
    <x v="8"/>
    <x v="61"/>
    <x v="61"/>
    <x v="4"/>
    <s v="62"/>
    <s v="623"/>
    <s v="Maquinaria, instalaciones técnicas y utillaje."/>
    <n v="0"/>
    <n v="0"/>
    <n v="0"/>
    <n v="1568.01"/>
    <n v="1568.01"/>
    <n v="0"/>
  </r>
  <r>
    <x v="8"/>
    <x v="61"/>
    <x v="61"/>
    <x v="4"/>
    <s v="63"/>
    <s v="632"/>
    <s v="Edificios y otras construcciones."/>
    <n v="0"/>
    <n v="0"/>
    <n v="0"/>
    <n v="0"/>
    <n v="0"/>
    <n v="3053.36"/>
  </r>
  <r>
    <x v="8"/>
    <x v="61"/>
    <x v="61"/>
    <x v="4"/>
    <s v="63"/>
    <s v="635"/>
    <s v="Mobiliario."/>
    <n v="5000"/>
    <n v="0"/>
    <n v="5000"/>
    <n v="0"/>
    <n v="0"/>
    <n v="12113.54"/>
  </r>
  <r>
    <x v="8"/>
    <x v="62"/>
    <x v="62"/>
    <x v="0"/>
    <s v="12"/>
    <s v="12000"/>
    <s v="Sueldos del Grupo A1."/>
    <n v="30394"/>
    <n v="0"/>
    <n v="30394"/>
    <n v="7486.29"/>
    <n v="7486.29"/>
    <n v="0"/>
  </r>
  <r>
    <x v="8"/>
    <x v="62"/>
    <x v="62"/>
    <x v="0"/>
    <s v="12"/>
    <s v="12001"/>
    <s v="Sueldos del Grupo A2."/>
    <n v="253906"/>
    <n v="0"/>
    <n v="253906"/>
    <n v="91850.43"/>
    <n v="91850.43"/>
    <n v="149593.85999999999"/>
  </r>
  <r>
    <x v="8"/>
    <x v="62"/>
    <x v="62"/>
    <x v="0"/>
    <s v="12"/>
    <s v="12003"/>
    <s v="Sueldos del Grupo C1."/>
    <n v="10235"/>
    <n v="0"/>
    <n v="10235"/>
    <n v="4919.46"/>
    <n v="4919.46"/>
    <n v="0"/>
  </r>
  <r>
    <x v="8"/>
    <x v="62"/>
    <x v="62"/>
    <x v="0"/>
    <s v="12"/>
    <s v="12004"/>
    <s v="Sueldos del Grupo C2."/>
    <n v="8675"/>
    <n v="0"/>
    <n v="8675"/>
    <n v="4273.59"/>
    <n v="4273.59"/>
    <n v="0"/>
  </r>
  <r>
    <x v="8"/>
    <x v="62"/>
    <x v="62"/>
    <x v="0"/>
    <s v="12"/>
    <s v="12006"/>
    <s v="Trienios."/>
    <n v="57509"/>
    <n v="0"/>
    <n v="57509"/>
    <n v="28612.58"/>
    <n v="28612.58"/>
    <n v="0"/>
  </r>
  <r>
    <x v="8"/>
    <x v="62"/>
    <x v="62"/>
    <x v="0"/>
    <s v="12"/>
    <s v="12100"/>
    <s v="Complemento de destino."/>
    <n v="157668"/>
    <n v="0"/>
    <n v="157668"/>
    <n v="55531.91"/>
    <n v="55531.91"/>
    <n v="412371.18"/>
  </r>
  <r>
    <x v="8"/>
    <x v="62"/>
    <x v="62"/>
    <x v="0"/>
    <s v="12"/>
    <s v="12101"/>
    <s v="Complemento específico."/>
    <n v="382054"/>
    <n v="0"/>
    <n v="382054"/>
    <n v="136462.46"/>
    <n v="136462.46"/>
    <n v="1291"/>
  </r>
  <r>
    <x v="8"/>
    <x v="62"/>
    <x v="62"/>
    <x v="0"/>
    <s v="12"/>
    <s v="12103"/>
    <s v="Otros complementos."/>
    <n v="25184"/>
    <n v="0"/>
    <n v="25184"/>
    <n v="12597"/>
    <n v="12597"/>
    <n v="0"/>
  </r>
  <r>
    <x v="8"/>
    <x v="62"/>
    <x v="62"/>
    <x v="0"/>
    <s v="13"/>
    <s v="13000"/>
    <s v="Retribuciones básicas."/>
    <n v="269985"/>
    <n v="0"/>
    <n v="269985"/>
    <n v="93180.71"/>
    <n v="93180.71"/>
    <n v="1568.01"/>
  </r>
  <r>
    <x v="8"/>
    <x v="62"/>
    <x v="62"/>
    <x v="0"/>
    <s v="13"/>
    <s v="13002"/>
    <s v="Otras remuneraciones."/>
    <n v="252147"/>
    <n v="0"/>
    <n v="252147"/>
    <n v="90975.5"/>
    <n v="90975.5"/>
    <n v="0"/>
  </r>
  <r>
    <x v="8"/>
    <x v="62"/>
    <x v="62"/>
    <x v="0"/>
    <s v="14"/>
    <s v="143"/>
    <s v="Otro personal."/>
    <n v="151500"/>
    <n v="0"/>
    <n v="151500"/>
    <n v="80134.720000000001"/>
    <n v="80134.720000000001"/>
    <n v="0"/>
  </r>
  <r>
    <x v="8"/>
    <x v="62"/>
    <x v="62"/>
    <x v="1"/>
    <s v="20"/>
    <s v="202"/>
    <s v="Arrendamientos de edificios y otras construcciones."/>
    <n v="170720"/>
    <n v="0"/>
    <n v="170720"/>
    <n v="3959.39"/>
    <n v="3959.39"/>
    <n v="0"/>
  </r>
  <r>
    <x v="8"/>
    <x v="62"/>
    <x v="62"/>
    <x v="1"/>
    <s v="21"/>
    <s v="212"/>
    <s v="Reparación de edificios y otras construcciones."/>
    <n v="60000"/>
    <n v="0"/>
    <n v="60000"/>
    <n v="32996.639999999999"/>
    <n v="31591.75"/>
    <n v="0"/>
  </r>
  <r>
    <x v="8"/>
    <x v="62"/>
    <x v="62"/>
    <x v="1"/>
    <s v="21"/>
    <s v="213"/>
    <s v="Reparación de maquinaria, instalaciones técnicas y utillaje."/>
    <n v="60000"/>
    <n v="0"/>
    <n v="60000"/>
    <n v="11235.73"/>
    <n v="9631.58"/>
    <n v="3394.08"/>
  </r>
  <r>
    <x v="8"/>
    <x v="62"/>
    <x v="62"/>
    <x v="1"/>
    <s v="21"/>
    <s v="215"/>
    <s v="Mobiliario."/>
    <n v="3000"/>
    <n v="0"/>
    <n v="3000"/>
    <n v="2374.02"/>
    <n v="2374.02"/>
    <n v="40779.17"/>
  </r>
  <r>
    <x v="8"/>
    <x v="62"/>
    <x v="62"/>
    <x v="1"/>
    <s v="21"/>
    <s v="216"/>
    <s v="Equipos para procesos de información."/>
    <n v="8000"/>
    <n v="0"/>
    <n v="8000"/>
    <n v="1712.15"/>
    <n v="1712.15"/>
    <n v="2081.11"/>
  </r>
  <r>
    <x v="8"/>
    <x v="62"/>
    <x v="62"/>
    <x v="1"/>
    <s v="22"/>
    <s v="22001"/>
    <s v="Prensa, revistas, libros y otras publicaciones."/>
    <n v="33000"/>
    <n v="0"/>
    <n v="33000"/>
    <n v="31019.96"/>
    <n v="31019.96"/>
    <n v="1833.93"/>
  </r>
  <r>
    <x v="8"/>
    <x v="62"/>
    <x v="62"/>
    <x v="1"/>
    <s v="22"/>
    <s v="22100"/>
    <s v="Energía eléctrica."/>
    <n v="150000"/>
    <n v="0"/>
    <n v="150000"/>
    <n v="56577.13"/>
    <n v="47605.65"/>
    <n v="12610.96"/>
  </r>
  <r>
    <x v="8"/>
    <x v="62"/>
    <x v="62"/>
    <x v="1"/>
    <s v="22"/>
    <s v="22102"/>
    <s v="Gas."/>
    <n v="103015"/>
    <n v="0"/>
    <n v="103015"/>
    <n v="57109.43"/>
    <n v="57109.43"/>
    <n v="23657.24"/>
  </r>
  <r>
    <x v="8"/>
    <x v="62"/>
    <x v="62"/>
    <x v="1"/>
    <s v="22"/>
    <s v="22104"/>
    <s v="Vestuario."/>
    <n v="3350"/>
    <n v="0"/>
    <n v="3350"/>
    <n v="0"/>
    <n v="0"/>
    <n v="58735.71"/>
  </r>
  <r>
    <x v="8"/>
    <x v="62"/>
    <x v="62"/>
    <x v="1"/>
    <s v="22"/>
    <s v="22199"/>
    <s v="Otros suministros."/>
    <n v="36000"/>
    <n v="0"/>
    <n v="36000"/>
    <n v="4970.62"/>
    <n v="4970.62"/>
    <n v="4837.59"/>
  </r>
  <r>
    <x v="8"/>
    <x v="62"/>
    <x v="62"/>
    <x v="1"/>
    <s v="22"/>
    <s v="22200"/>
    <s v="Servicios de Telecomunicaciones."/>
    <n v="37850"/>
    <n v="0"/>
    <n v="37850"/>
    <n v="10431.719999999999"/>
    <n v="10431.719999999999"/>
    <n v="39860.9"/>
  </r>
  <r>
    <x v="8"/>
    <x v="62"/>
    <x v="62"/>
    <x v="1"/>
    <s v="22"/>
    <s v="223"/>
    <s v="Transportes."/>
    <n v="3000"/>
    <n v="0"/>
    <n v="3000"/>
    <n v="0"/>
    <n v="0"/>
    <n v="42813.13"/>
  </r>
  <r>
    <x v="8"/>
    <x v="62"/>
    <x v="62"/>
    <x v="1"/>
    <s v="22"/>
    <s v="22602"/>
    <s v="Publicidad y propaganda."/>
    <n v="3100"/>
    <n v="0"/>
    <n v="3100"/>
    <n v="1936"/>
    <n v="1936"/>
    <n v="0"/>
  </r>
  <r>
    <x v="8"/>
    <x v="62"/>
    <x v="62"/>
    <x v="1"/>
    <s v="22"/>
    <s v="22606"/>
    <s v="Reuniones, conferencias y cursos."/>
    <n v="24000"/>
    <n v="0"/>
    <n v="24000"/>
    <n v="0"/>
    <n v="0"/>
    <n v="35677.86"/>
  </r>
  <r>
    <x v="8"/>
    <x v="62"/>
    <x v="62"/>
    <x v="1"/>
    <s v="22"/>
    <s v="22612"/>
    <s v="Plan Solidaridad"/>
    <n v="29000"/>
    <n v="0"/>
    <n v="29000"/>
    <n v="5603.33"/>
    <n v="1091.33"/>
    <n v="1915.83"/>
  </r>
  <r>
    <x v="8"/>
    <x v="62"/>
    <x v="62"/>
    <x v="1"/>
    <s v="22"/>
    <s v="22615"/>
    <s v="Plan Municipal Drogas"/>
    <n v="10000"/>
    <n v="0"/>
    <n v="10000"/>
    <n v="646.64"/>
    <n v="646.64"/>
    <n v="12041.25"/>
  </r>
  <r>
    <x v="8"/>
    <x v="62"/>
    <x v="62"/>
    <x v="1"/>
    <s v="22"/>
    <s v="22616"/>
    <s v="Plan Municipal Inmigración"/>
    <n v="13500"/>
    <n v="23000"/>
    <n v="36500"/>
    <n v="8870.61"/>
    <n v="3987.38"/>
    <n v="4035.59"/>
  </r>
  <r>
    <x v="8"/>
    <x v="62"/>
    <x v="62"/>
    <x v="1"/>
    <s v="22"/>
    <s v="22617"/>
    <s v="Plan de Accesibilidad"/>
    <n v="5000"/>
    <n v="0"/>
    <n v="5000"/>
    <n v="0"/>
    <n v="0"/>
    <n v="0"/>
  </r>
  <r>
    <x v="8"/>
    <x v="62"/>
    <x v="62"/>
    <x v="1"/>
    <s v="22"/>
    <s v="22699"/>
    <s v="Otros gastos diversos"/>
    <n v="21290"/>
    <n v="0"/>
    <n v="21290"/>
    <n v="9147.61"/>
    <n v="7346.14"/>
    <n v="0"/>
  </r>
  <r>
    <x v="8"/>
    <x v="62"/>
    <x v="62"/>
    <x v="1"/>
    <s v="22"/>
    <s v="22700"/>
    <s v="Limpieza y aseo."/>
    <n v="302000"/>
    <n v="0"/>
    <n v="302000"/>
    <n v="116354.26"/>
    <n v="92556.84"/>
    <n v="0"/>
  </r>
  <r>
    <x v="8"/>
    <x v="62"/>
    <x v="62"/>
    <x v="1"/>
    <s v="22"/>
    <s v="22706"/>
    <s v="Estudios y trabajos técnicos."/>
    <n v="26000"/>
    <n v="0"/>
    <n v="26000"/>
    <n v="0"/>
    <n v="0"/>
    <n v="17253.82"/>
  </r>
  <r>
    <x v="8"/>
    <x v="62"/>
    <x v="62"/>
    <x v="1"/>
    <s v="22"/>
    <s v="22799"/>
    <s v="Otros trabajos realizados por otras empresas y profes."/>
    <n v="9299050"/>
    <n v="5000"/>
    <n v="9304050"/>
    <n v="3897612.35"/>
    <n v="3079355.9"/>
    <n v="28978.76"/>
  </r>
  <r>
    <x v="8"/>
    <x v="62"/>
    <x v="62"/>
    <x v="1"/>
    <s v="23"/>
    <s v="23020"/>
    <s v="Dietas del personal no directivo"/>
    <n v="1300"/>
    <n v="0"/>
    <n v="1300"/>
    <n v="37.4"/>
    <n v="37.4"/>
    <n v="0"/>
  </r>
  <r>
    <x v="8"/>
    <x v="62"/>
    <x v="62"/>
    <x v="1"/>
    <s v="23"/>
    <s v="23120"/>
    <s v="Locomoción del personal no directivo."/>
    <n v="1000"/>
    <n v="0"/>
    <n v="1000"/>
    <n v="139.52000000000001"/>
    <n v="139.52000000000001"/>
    <n v="1236.71"/>
  </r>
  <r>
    <x v="8"/>
    <x v="62"/>
    <x v="62"/>
    <x v="2"/>
    <s v="48"/>
    <s v="48000"/>
    <s v="Subvenciones a asociaciones y atenciones benéficas"/>
    <n v="105045"/>
    <n v="0"/>
    <n v="105045"/>
    <n v="24840"/>
    <n v="24840"/>
    <n v="2607.9299999999998"/>
  </r>
  <r>
    <x v="8"/>
    <x v="62"/>
    <x v="62"/>
    <x v="2"/>
    <s v="48"/>
    <s v="48001"/>
    <s v="Atenc. beneficas ayuda a familias"/>
    <n v="113500"/>
    <n v="0"/>
    <n v="113500"/>
    <n v="0"/>
    <n v="0"/>
    <n v="0"/>
  </r>
  <r>
    <x v="8"/>
    <x v="62"/>
    <x v="62"/>
    <x v="2"/>
    <s v="48"/>
    <s v="489"/>
    <s v="Otras transf. a Familias e Instituciones sin fines de lucro."/>
    <n v="122060"/>
    <n v="0"/>
    <n v="122060"/>
    <n v="94235"/>
    <n v="94235"/>
    <n v="0"/>
  </r>
  <r>
    <x v="8"/>
    <x v="62"/>
    <x v="62"/>
    <x v="2"/>
    <s v="49"/>
    <s v="490"/>
    <s v="Al exterior."/>
    <n v="497155"/>
    <n v="0"/>
    <n v="497155"/>
    <n v="28000"/>
    <n v="28000"/>
    <n v="0"/>
  </r>
  <r>
    <x v="8"/>
    <x v="62"/>
    <x v="62"/>
    <x v="4"/>
    <s v="62"/>
    <s v="622"/>
    <s v="Edificios y otras construcciones."/>
    <n v="0"/>
    <n v="9559"/>
    <n v="9559"/>
    <n v="9559"/>
    <n v="9559"/>
    <n v="20.3"/>
  </r>
  <r>
    <x v="8"/>
    <x v="62"/>
    <x v="62"/>
    <x v="4"/>
    <s v="62"/>
    <s v="625"/>
    <s v="Mobiliario."/>
    <n v="32000"/>
    <n v="0"/>
    <n v="32000"/>
    <n v="5394.18"/>
    <n v="5394.18"/>
    <n v="166.38"/>
  </r>
  <r>
    <x v="8"/>
    <x v="62"/>
    <x v="62"/>
    <x v="4"/>
    <s v="62"/>
    <s v="626"/>
    <s v="Equipos para procesos de información."/>
    <n v="27000"/>
    <n v="0"/>
    <n v="27000"/>
    <n v="704.22"/>
    <n v="704.22"/>
    <n v="0"/>
  </r>
  <r>
    <x v="8"/>
    <x v="62"/>
    <x v="62"/>
    <x v="4"/>
    <s v="63"/>
    <s v="632"/>
    <s v="Edificios y otras construcciones."/>
    <n v="0"/>
    <n v="0"/>
    <n v="0"/>
    <n v="0"/>
    <n v="0"/>
    <n v="0"/>
  </r>
  <r>
    <x v="8"/>
    <x v="62"/>
    <x v="62"/>
    <x v="4"/>
    <s v="63"/>
    <s v="633"/>
    <s v="Maquinaria, instalaciones técnicas y utillaje."/>
    <n v="15000"/>
    <n v="0"/>
    <n v="15000"/>
    <n v="0"/>
    <n v="0"/>
    <n v="3396.17"/>
  </r>
  <r>
    <x v="8"/>
    <x v="62"/>
    <x v="62"/>
    <x v="4"/>
    <s v="63"/>
    <s v="635"/>
    <s v="Mobiliario."/>
    <n v="20000"/>
    <n v="0"/>
    <n v="20000"/>
    <n v="0"/>
    <n v="0"/>
    <n v="44962"/>
  </r>
  <r>
    <x v="8"/>
    <x v="63"/>
    <x v="63"/>
    <x v="0"/>
    <s v="12"/>
    <s v="12000"/>
    <s v="Sueldos del Grupo A1."/>
    <n v="30394"/>
    <n v="0"/>
    <n v="30394"/>
    <n v="14972.58"/>
    <n v="14972.58"/>
    <n v="653721.64"/>
  </r>
  <r>
    <x v="8"/>
    <x v="63"/>
    <x v="63"/>
    <x v="0"/>
    <s v="12"/>
    <s v="12001"/>
    <s v="Sueldos del Grupo A2."/>
    <n v="13363"/>
    <n v="0"/>
    <n v="13363"/>
    <n v="6583.01"/>
    <n v="6583.01"/>
    <n v="37.4"/>
  </r>
  <r>
    <x v="8"/>
    <x v="63"/>
    <x v="63"/>
    <x v="0"/>
    <s v="12"/>
    <s v="12003"/>
    <s v="Sueldos del Grupo C1."/>
    <n v="20470"/>
    <n v="0"/>
    <n v="20470"/>
    <n v="9895.76"/>
    <n v="9895.76"/>
    <n v="101.9"/>
  </r>
  <r>
    <x v="8"/>
    <x v="63"/>
    <x v="63"/>
    <x v="0"/>
    <s v="12"/>
    <s v="12004"/>
    <s v="Sueldos del Grupo C2."/>
    <n v="8675"/>
    <n v="0"/>
    <n v="8675"/>
    <n v="4273.59"/>
    <n v="4273.59"/>
    <n v="0"/>
  </r>
  <r>
    <x v="8"/>
    <x v="63"/>
    <x v="63"/>
    <x v="0"/>
    <s v="12"/>
    <s v="12006"/>
    <s v="Trienios."/>
    <n v="23843"/>
    <n v="0"/>
    <n v="23843"/>
    <n v="11893.79"/>
    <n v="11893.79"/>
    <n v="0"/>
  </r>
  <r>
    <x v="8"/>
    <x v="63"/>
    <x v="63"/>
    <x v="0"/>
    <s v="12"/>
    <s v="12100"/>
    <s v="Complemento de destino."/>
    <n v="52748"/>
    <n v="0"/>
    <n v="52748"/>
    <n v="26073.41"/>
    <n v="26073.41"/>
    <n v="0"/>
  </r>
  <r>
    <x v="8"/>
    <x v="63"/>
    <x v="63"/>
    <x v="0"/>
    <s v="12"/>
    <s v="12101"/>
    <s v="Complemento específico."/>
    <n v="126331"/>
    <n v="0"/>
    <n v="126331"/>
    <n v="63174.76"/>
    <n v="63174.76"/>
    <n v="0"/>
  </r>
  <r>
    <x v="8"/>
    <x v="63"/>
    <x v="63"/>
    <x v="0"/>
    <s v="12"/>
    <s v="12103"/>
    <s v="Otros complementos."/>
    <n v="12812"/>
    <n v="0"/>
    <n v="12812"/>
    <n v="6238.44"/>
    <n v="6238.44"/>
    <n v="0"/>
  </r>
  <r>
    <x v="8"/>
    <x v="63"/>
    <x v="63"/>
    <x v="1"/>
    <s v="21"/>
    <s v="213"/>
    <s v="Reparación de maquinaria, instalaciones técnicas y utillaje."/>
    <n v="4000"/>
    <n v="0"/>
    <n v="4000"/>
    <n v="366.41"/>
    <n v="366.41"/>
    <n v="0"/>
  </r>
  <r>
    <x v="8"/>
    <x v="63"/>
    <x v="63"/>
    <x v="1"/>
    <s v="22"/>
    <s v="22699"/>
    <s v="Otros gastos diversos"/>
    <n v="2000"/>
    <n v="0"/>
    <n v="2000"/>
    <n v="906.12"/>
    <n v="906.12"/>
    <n v="0"/>
  </r>
  <r>
    <x v="8"/>
    <x v="63"/>
    <x v="63"/>
    <x v="1"/>
    <s v="22"/>
    <s v="22799"/>
    <s v="Otros trabajos realizados por otras empresas y profes."/>
    <n v="40000"/>
    <n v="0"/>
    <n v="40000"/>
    <n v="0"/>
    <n v="0"/>
    <n v="0"/>
  </r>
  <r>
    <x v="8"/>
    <x v="63"/>
    <x v="63"/>
    <x v="3"/>
    <s v="83"/>
    <s v="83000"/>
    <s v="Anuncios por cuenta de particulares"/>
    <n v="5000"/>
    <n v="0"/>
    <n v="5000"/>
    <n v="1316.1"/>
    <n v="1316.1"/>
    <n v="0"/>
  </r>
  <r>
    <x v="8"/>
    <x v="64"/>
    <x v="64"/>
    <x v="0"/>
    <s v="12"/>
    <s v="12001"/>
    <s v="Sueldos del Grupo A2."/>
    <n v="26727"/>
    <n v="0"/>
    <n v="26727"/>
    <n v="2343.88"/>
    <n v="2343.88"/>
    <n v="0"/>
  </r>
  <r>
    <x v="8"/>
    <x v="64"/>
    <x v="64"/>
    <x v="0"/>
    <s v="12"/>
    <s v="12003"/>
    <s v="Sueldos del Grupo C1."/>
    <n v="10235"/>
    <n v="0"/>
    <n v="10235"/>
    <n v="1369.33"/>
    <n v="1369.33"/>
    <n v="0"/>
  </r>
  <r>
    <x v="8"/>
    <x v="64"/>
    <x v="64"/>
    <x v="0"/>
    <s v="12"/>
    <s v="12006"/>
    <s v="Trienios."/>
    <n v="7729"/>
    <n v="0"/>
    <n v="7729"/>
    <n v="3410.73"/>
    <n v="3410.73"/>
    <n v="6788.16"/>
  </r>
  <r>
    <x v="8"/>
    <x v="64"/>
    <x v="64"/>
    <x v="0"/>
    <s v="12"/>
    <s v="12100"/>
    <s v="Complemento de destino."/>
    <n v="20547"/>
    <n v="0"/>
    <n v="20547"/>
    <n v="4343.8500000000004"/>
    <n v="4343.8500000000004"/>
    <n v="2934.78"/>
  </r>
  <r>
    <x v="8"/>
    <x v="64"/>
    <x v="64"/>
    <x v="0"/>
    <s v="12"/>
    <s v="12101"/>
    <s v="Complemento específico."/>
    <n v="50455"/>
    <n v="0"/>
    <n v="50455"/>
    <n v="26567.360000000001"/>
    <n v="26567.360000000001"/>
    <n v="4407.0600000000004"/>
  </r>
  <r>
    <x v="8"/>
    <x v="64"/>
    <x v="64"/>
    <x v="0"/>
    <s v="12"/>
    <s v="12103"/>
    <s v="Otros complementos."/>
    <n v="3463"/>
    <n v="0"/>
    <n v="3463"/>
    <n v="921.65"/>
    <n v="921.65"/>
    <n v="1833.93"/>
  </r>
  <r>
    <x v="8"/>
    <x v="64"/>
    <x v="64"/>
    <x v="0"/>
    <s v="13"/>
    <s v="131"/>
    <s v="Laboral temporal."/>
    <n v="12000"/>
    <n v="0"/>
    <n v="12000"/>
    <n v="0"/>
    <n v="0"/>
    <n v="5310.82"/>
  </r>
  <r>
    <x v="8"/>
    <x v="64"/>
    <x v="64"/>
    <x v="0"/>
    <s v="14"/>
    <s v="143"/>
    <s v="Otro personal."/>
    <n v="531705"/>
    <n v="102410"/>
    <n v="634115"/>
    <n v="313585.07"/>
    <n v="313585.07"/>
    <n v="11136.15"/>
  </r>
  <r>
    <x v="8"/>
    <x v="64"/>
    <x v="64"/>
    <x v="1"/>
    <s v="20"/>
    <s v="203"/>
    <s v="Arrendamientos de maquinaria, instalaciones y utillaje."/>
    <n v="2500"/>
    <n v="1200"/>
    <n v="3700"/>
    <n v="0"/>
    <n v="0"/>
    <n v="26633.06"/>
  </r>
  <r>
    <x v="8"/>
    <x v="64"/>
    <x v="64"/>
    <x v="1"/>
    <s v="21"/>
    <s v="212"/>
    <s v="Reparación de edificios y otras construcciones."/>
    <n v="3000"/>
    <n v="0"/>
    <n v="3000"/>
    <n v="400.71"/>
    <n v="400.71"/>
    <n v="2525.35"/>
  </r>
  <r>
    <x v="8"/>
    <x v="64"/>
    <x v="64"/>
    <x v="1"/>
    <s v="21"/>
    <s v="213"/>
    <s v="Reparación de maquinaria, instalaciones técnicas y utillaje."/>
    <n v="16950"/>
    <n v="1000"/>
    <n v="17950"/>
    <n v="2219.71"/>
    <n v="1968.62"/>
    <n v="79.56"/>
  </r>
  <r>
    <x v="8"/>
    <x v="64"/>
    <x v="64"/>
    <x v="1"/>
    <s v="21"/>
    <s v="214"/>
    <s v="Reparación de elementos de transporte."/>
    <n v="2000"/>
    <n v="0"/>
    <n v="2000"/>
    <n v="115.19"/>
    <n v="115.19"/>
    <n v="48"/>
  </r>
  <r>
    <x v="8"/>
    <x v="64"/>
    <x v="64"/>
    <x v="1"/>
    <s v="22"/>
    <s v="22000"/>
    <s v="Ordinario no inventariable."/>
    <n v="1700"/>
    <n v="0"/>
    <n v="1700"/>
    <n v="0"/>
    <n v="0"/>
    <n v="0"/>
  </r>
  <r>
    <x v="8"/>
    <x v="64"/>
    <x v="64"/>
    <x v="1"/>
    <s v="22"/>
    <s v="22001"/>
    <s v="Prensa, revistas, libros y otras publicaciones."/>
    <n v="6800"/>
    <n v="2500"/>
    <n v="9300"/>
    <n v="654.29"/>
    <n v="654.29"/>
    <n v="1040.0999999999999"/>
  </r>
  <r>
    <x v="8"/>
    <x v="64"/>
    <x v="64"/>
    <x v="1"/>
    <s v="22"/>
    <s v="22100"/>
    <s v="Energía eléctrica."/>
    <n v="12500"/>
    <n v="0"/>
    <n v="12500"/>
    <n v="5409.13"/>
    <n v="4503.2"/>
    <n v="978.26"/>
  </r>
  <r>
    <x v="8"/>
    <x v="64"/>
    <x v="64"/>
    <x v="1"/>
    <s v="22"/>
    <s v="22102"/>
    <s v="Gas."/>
    <n v="14500"/>
    <n v="0"/>
    <n v="14500"/>
    <n v="8145.62"/>
    <n v="8145.62"/>
    <n v="0"/>
  </r>
  <r>
    <x v="8"/>
    <x v="64"/>
    <x v="64"/>
    <x v="1"/>
    <s v="22"/>
    <s v="22103"/>
    <s v="Combustibles y carburantes."/>
    <n v="4500"/>
    <n v="0"/>
    <n v="4500"/>
    <n v="271.45999999999998"/>
    <n v="271.45999999999998"/>
    <n v="1509.73"/>
  </r>
  <r>
    <x v="8"/>
    <x v="64"/>
    <x v="64"/>
    <x v="1"/>
    <s v="22"/>
    <s v="22104"/>
    <s v="Vestuario."/>
    <n v="10600"/>
    <n v="4000"/>
    <n v="14600"/>
    <n v="1516.6"/>
    <n v="1516.6"/>
    <n v="1104.75"/>
  </r>
  <r>
    <x v="8"/>
    <x v="64"/>
    <x v="64"/>
    <x v="1"/>
    <s v="22"/>
    <s v="22106"/>
    <s v="Productos farmacéuticos y material sanitario."/>
    <n v="1000"/>
    <n v="100"/>
    <n v="1100"/>
    <n v="217.7"/>
    <n v="71.400000000000006"/>
    <n v="9906.76"/>
  </r>
  <r>
    <x v="8"/>
    <x v="64"/>
    <x v="64"/>
    <x v="1"/>
    <s v="22"/>
    <s v="22110"/>
    <s v="Productos de limpieza y aseo."/>
    <n v="700"/>
    <n v="0"/>
    <n v="700"/>
    <n v="0"/>
    <n v="0"/>
    <n v="255.11"/>
  </r>
  <r>
    <x v="8"/>
    <x v="64"/>
    <x v="64"/>
    <x v="1"/>
    <s v="22"/>
    <s v="22199"/>
    <s v="Otros suministros."/>
    <n v="48990"/>
    <n v="7600"/>
    <n v="56590"/>
    <n v="20887.14"/>
    <n v="17711.18"/>
    <n v="0"/>
  </r>
  <r>
    <x v="8"/>
    <x v="64"/>
    <x v="64"/>
    <x v="1"/>
    <s v="22"/>
    <s v="22200"/>
    <s v="Servicios de Telecomunicaciones."/>
    <n v="2500"/>
    <n v="0"/>
    <n v="2500"/>
    <n v="822.48"/>
    <n v="822.48"/>
    <n v="127755.56"/>
  </r>
  <r>
    <x v="8"/>
    <x v="64"/>
    <x v="64"/>
    <x v="1"/>
    <s v="22"/>
    <s v="223"/>
    <s v="Transportes."/>
    <n v="4500"/>
    <n v="0"/>
    <n v="4500"/>
    <n v="725.98"/>
    <n v="725.98"/>
    <n v="0"/>
  </r>
  <r>
    <x v="8"/>
    <x v="64"/>
    <x v="64"/>
    <x v="1"/>
    <s v="22"/>
    <s v="224"/>
    <s v="Primas de seguros."/>
    <n v="700"/>
    <n v="0"/>
    <n v="700"/>
    <n v="22.44"/>
    <n v="22.44"/>
    <n v="124.93"/>
  </r>
  <r>
    <x v="8"/>
    <x v="64"/>
    <x v="64"/>
    <x v="1"/>
    <s v="22"/>
    <s v="22602"/>
    <s v="Publicidad y propaganda."/>
    <n v="100"/>
    <n v="0"/>
    <n v="100"/>
    <n v="0"/>
    <n v="0"/>
    <n v="539.67999999999995"/>
  </r>
  <r>
    <x v="8"/>
    <x v="64"/>
    <x v="64"/>
    <x v="1"/>
    <s v="22"/>
    <s v="22699"/>
    <s v="Otros gastos diversos"/>
    <n v="12350"/>
    <n v="2277"/>
    <n v="14627"/>
    <n v="1849.48"/>
    <n v="1740.58"/>
    <n v="0"/>
  </r>
  <r>
    <x v="8"/>
    <x v="64"/>
    <x v="64"/>
    <x v="1"/>
    <s v="22"/>
    <s v="22700"/>
    <s v="Limpieza y aseo."/>
    <n v="28000"/>
    <n v="0"/>
    <n v="28000"/>
    <n v="7799.12"/>
    <n v="7799.12"/>
    <n v="0"/>
  </r>
  <r>
    <x v="8"/>
    <x v="64"/>
    <x v="64"/>
    <x v="1"/>
    <s v="22"/>
    <s v="22706"/>
    <s v="Estudios y trabajos técnicos."/>
    <n v="6985"/>
    <n v="0"/>
    <n v="6985"/>
    <n v="205.81"/>
    <n v="205.81"/>
    <n v="482.79"/>
  </r>
  <r>
    <x v="8"/>
    <x v="64"/>
    <x v="64"/>
    <x v="1"/>
    <s v="22"/>
    <s v="22799"/>
    <s v="Otros trabajos realizados por otras empresas y profes."/>
    <n v="141000"/>
    <n v="0"/>
    <n v="141000"/>
    <n v="17008.84"/>
    <n v="15280.96"/>
    <n v="0"/>
  </r>
  <r>
    <x v="8"/>
    <x v="64"/>
    <x v="64"/>
    <x v="2"/>
    <s v="48"/>
    <s v="489"/>
    <s v="Otras transf. a Familias e Instituciones sin fines de lucro."/>
    <n v="158230"/>
    <n v="0"/>
    <n v="158230"/>
    <n v="28485.360000000001"/>
    <n v="28485.360000000001"/>
    <n v="1748.75"/>
  </r>
  <r>
    <x v="8"/>
    <x v="64"/>
    <x v="64"/>
    <x v="4"/>
    <s v="63"/>
    <s v="632"/>
    <s v="Edificios y otras construcciones."/>
    <n v="80000"/>
    <n v="6806"/>
    <n v="86806"/>
    <n v="0"/>
    <n v="0"/>
    <n v="5136.28"/>
  </r>
  <r>
    <x v="8"/>
    <x v="64"/>
    <x v="64"/>
    <x v="4"/>
    <s v="63"/>
    <s v="633"/>
    <s v="Maquinaria, instalaciones técnicas y utillaje."/>
    <n v="5000"/>
    <n v="0"/>
    <n v="5000"/>
    <n v="0"/>
    <n v="0"/>
    <n v="71.290000000000006"/>
  </r>
  <r>
    <x v="8"/>
    <x v="64"/>
    <x v="64"/>
    <x v="4"/>
    <s v="63"/>
    <s v="635"/>
    <s v="Mobiliario."/>
    <n v="5000"/>
    <n v="0"/>
    <n v="5000"/>
    <n v="0"/>
    <n v="0"/>
    <n v="1366.56"/>
  </r>
  <r>
    <x v="8"/>
    <x v="65"/>
    <x v="65"/>
    <x v="4"/>
    <s v="63"/>
    <s v="632"/>
    <s v="Edificios y otras construcciones."/>
    <n v="0"/>
    <n v="306517.32"/>
    <n v="306517.32"/>
    <n v="16105.1"/>
    <n v="16105.1"/>
    <n v="71.400000000000006"/>
  </r>
  <r>
    <x v="8"/>
    <x v="65"/>
    <x v="65"/>
    <x v="4"/>
    <s v="63"/>
    <s v="633"/>
    <s v="Maquinaria, instalaciones técnicas y utillaje."/>
    <n v="0"/>
    <n v="88443.74"/>
    <n v="88443.74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3:J350" firstHeaderRow="1" firstDataRow="2" firstDataCol="4"/>
  <pivotFields count="14">
    <pivotField axis="axisRow" compact="0" outline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 includeNewItemsInFilter="1">
      <items count="67">
        <item x="22"/>
        <item x="49"/>
        <item x="50"/>
        <item x="51"/>
        <item x="52"/>
        <item x="53"/>
        <item x="54"/>
        <item x="7"/>
        <item x="8"/>
        <item x="9"/>
        <item x="10"/>
        <item x="40"/>
        <item x="41"/>
        <item x="42"/>
        <item x="43"/>
        <item x="11"/>
        <item x="44"/>
        <item x="45"/>
        <item x="46"/>
        <item x="61"/>
        <item x="62"/>
        <item x="63"/>
        <item x="13"/>
        <item x="33"/>
        <item x="23"/>
        <item x="64"/>
        <item x="47"/>
        <item x="24"/>
        <item x="34"/>
        <item x="35"/>
        <item x="37"/>
        <item x="57"/>
        <item x="38"/>
        <item x="58"/>
        <item x="14"/>
        <item x="48"/>
        <item x="25"/>
        <item x="59"/>
        <item x="55"/>
        <item x="15"/>
        <item x="0"/>
        <item x="16"/>
        <item x="1"/>
        <item x="17"/>
        <item x="2"/>
        <item x="18"/>
        <item x="3"/>
        <item x="4"/>
        <item x="5"/>
        <item x="26"/>
        <item x="27"/>
        <item x="19"/>
        <item x="20"/>
        <item x="28"/>
        <item x="29"/>
        <item x="6"/>
        <item x="30"/>
        <item x="31"/>
        <item x="12"/>
        <item x="21"/>
        <item x="39"/>
        <item x="56"/>
        <item x="60"/>
        <item x="32"/>
        <item x="65"/>
        <item x="36"/>
        <item t="default"/>
      </items>
    </pivotField>
    <pivotField axis="axisRow" compact="0" outline="0" showAll="0" includeNewItemsInFilter="1">
      <items count="67">
        <item x="11"/>
        <item x="4"/>
        <item x="38"/>
        <item x="35"/>
        <item x="5"/>
        <item x="3"/>
        <item x="28"/>
        <item x="43"/>
        <item x="48"/>
        <item x="52"/>
        <item x="45"/>
        <item x="53"/>
        <item x="46"/>
        <item x="41"/>
        <item x="15"/>
        <item x="55"/>
        <item x="42"/>
        <item x="59"/>
        <item x="13"/>
        <item x="0"/>
        <item x="1"/>
        <item x="2"/>
        <item x="6"/>
        <item x="7"/>
        <item x="8"/>
        <item x="9"/>
        <item x="10"/>
        <item x="12"/>
        <item x="14"/>
        <item x="16"/>
        <item x="18"/>
        <item x="19"/>
        <item x="20"/>
        <item x="21"/>
        <item x="22"/>
        <item x="23"/>
        <item x="24"/>
        <item x="25"/>
        <item x="17"/>
        <item x="26"/>
        <item x="27"/>
        <item x="29"/>
        <item x="30"/>
        <item x="31"/>
        <item x="32"/>
        <item x="33"/>
        <item x="34"/>
        <item x="36"/>
        <item x="37"/>
        <item x="39"/>
        <item x="40"/>
        <item x="44"/>
        <item x="47"/>
        <item x="49"/>
        <item x="50"/>
        <item x="51"/>
        <item x="54"/>
        <item x="56"/>
        <item x="57"/>
        <item x="58"/>
        <item x="60"/>
        <item x="61"/>
        <item x="62"/>
        <item x="63"/>
        <item x="64"/>
        <item x="65"/>
        <item t="default"/>
      </items>
    </pivotField>
    <pivotField axis="axisRow" compact="0" outline="0" showAll="0" includeNewItemsInFilter="1">
      <items count="10">
        <item x="0"/>
        <item x="1"/>
        <item x="5"/>
        <item x="2"/>
        <item x="8"/>
        <item x="4"/>
        <item x="6"/>
        <item x="3"/>
        <item x="7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46">
    <i>
      <x/>
      <x v="40"/>
      <x v="19"/>
      <x/>
    </i>
    <i r="3">
      <x v="1"/>
    </i>
    <i r="3">
      <x v="3"/>
    </i>
    <i t="default" r="2">
      <x v="19"/>
    </i>
    <i t="default" r="1">
      <x v="40"/>
    </i>
    <i r="1">
      <x v="42"/>
      <x v="20"/>
      <x/>
    </i>
    <i r="3">
      <x v="1"/>
    </i>
    <i r="3">
      <x v="7"/>
    </i>
    <i t="default" r="2">
      <x v="20"/>
    </i>
    <i t="default" r="1">
      <x v="42"/>
    </i>
    <i r="1">
      <x v="44"/>
      <x v="21"/>
      <x/>
    </i>
    <i r="3">
      <x v="1"/>
    </i>
    <i t="default" r="2">
      <x v="21"/>
    </i>
    <i t="default" r="1">
      <x v="44"/>
    </i>
    <i r="1">
      <x v="46"/>
      <x v="5"/>
      <x/>
    </i>
    <i r="3">
      <x v="1"/>
    </i>
    <i r="3">
      <x v="5"/>
    </i>
    <i t="default" r="2">
      <x v="5"/>
    </i>
    <i t="default" r="1">
      <x v="46"/>
    </i>
    <i r="1">
      <x v="47"/>
      <x v="1"/>
      <x/>
    </i>
    <i r="3">
      <x v="1"/>
    </i>
    <i r="3">
      <x v="5"/>
    </i>
    <i t="default" r="2">
      <x v="1"/>
    </i>
    <i t="default" r="1">
      <x v="47"/>
    </i>
    <i r="1">
      <x v="48"/>
      <x v="4"/>
      <x/>
    </i>
    <i r="3">
      <x v="1"/>
    </i>
    <i r="3">
      <x v="3"/>
    </i>
    <i t="default" r="2">
      <x v="4"/>
    </i>
    <i t="default" r="1">
      <x v="48"/>
    </i>
    <i r="1">
      <x v="55"/>
      <x v="22"/>
      <x/>
    </i>
    <i r="3">
      <x v="1"/>
    </i>
    <i r="3">
      <x v="5"/>
    </i>
    <i t="default" r="2">
      <x v="22"/>
    </i>
    <i t="default" r="1">
      <x v="55"/>
    </i>
    <i t="default">
      <x/>
    </i>
    <i>
      <x v="1"/>
      <x v="7"/>
      <x v="23"/>
      <x/>
    </i>
    <i r="3">
      <x v="1"/>
    </i>
    <i r="3">
      <x v="2"/>
    </i>
    <i r="3">
      <x v="3"/>
    </i>
    <i r="3">
      <x v="7"/>
    </i>
    <i t="default" r="2">
      <x v="23"/>
    </i>
    <i t="default" r="1">
      <x v="7"/>
    </i>
    <i r="1">
      <x v="8"/>
      <x v="24"/>
      <x/>
    </i>
    <i r="3">
      <x v="1"/>
    </i>
    <i r="3">
      <x v="3"/>
    </i>
    <i r="3">
      <x v="5"/>
    </i>
    <i t="default" r="2">
      <x v="24"/>
    </i>
    <i t="default" r="1">
      <x v="8"/>
    </i>
    <i r="1">
      <x v="9"/>
      <x v="25"/>
      <x v="5"/>
    </i>
    <i r="3">
      <x v="6"/>
    </i>
    <i t="default" r="2">
      <x v="25"/>
    </i>
    <i t="default" r="1">
      <x v="9"/>
    </i>
    <i r="1">
      <x v="10"/>
      <x v="26"/>
      <x/>
    </i>
    <i r="3">
      <x v="1"/>
    </i>
    <i r="3">
      <x v="5"/>
    </i>
    <i t="default" r="2">
      <x v="26"/>
    </i>
    <i t="default" r="1">
      <x v="10"/>
    </i>
    <i r="1">
      <x v="15"/>
      <x/>
      <x/>
    </i>
    <i r="3">
      <x v="1"/>
    </i>
    <i r="3">
      <x v="5"/>
    </i>
    <i t="default" r="2">
      <x/>
    </i>
    <i t="default" r="1">
      <x v="15"/>
    </i>
    <i r="1">
      <x v="58"/>
      <x v="27"/>
      <x/>
    </i>
    <i r="3">
      <x v="1"/>
    </i>
    <i r="3">
      <x v="5"/>
    </i>
    <i t="default" r="2">
      <x v="27"/>
    </i>
    <i t="default" r="1">
      <x v="58"/>
    </i>
    <i t="default">
      <x v="1"/>
    </i>
    <i>
      <x v="2"/>
      <x v="22"/>
      <x v="18"/>
      <x/>
    </i>
    <i r="3">
      <x v="1"/>
    </i>
    <i r="3">
      <x v="3"/>
    </i>
    <i r="3">
      <x v="5"/>
    </i>
    <i r="3">
      <x v="6"/>
    </i>
    <i t="default" r="2">
      <x v="18"/>
    </i>
    <i t="default" r="1">
      <x v="22"/>
    </i>
    <i r="1">
      <x v="34"/>
      <x v="28"/>
      <x v="3"/>
    </i>
    <i r="3">
      <x v="6"/>
    </i>
    <i t="default" r="2">
      <x v="28"/>
    </i>
    <i t="default" r="1">
      <x v="34"/>
    </i>
    <i r="1">
      <x v="39"/>
      <x v="14"/>
      <x v="5"/>
    </i>
    <i t="default" r="2">
      <x v="14"/>
    </i>
    <i t="default" r="1">
      <x v="39"/>
    </i>
    <i r="1">
      <x v="41"/>
      <x v="29"/>
      <x/>
    </i>
    <i r="3">
      <x v="1"/>
    </i>
    <i r="3">
      <x v="7"/>
    </i>
    <i t="default" r="2">
      <x v="29"/>
    </i>
    <i t="default" r="1">
      <x v="41"/>
    </i>
    <i r="1">
      <x v="43"/>
      <x v="38"/>
      <x v="1"/>
    </i>
    <i t="default" r="2">
      <x v="38"/>
    </i>
    <i t="default" r="1">
      <x v="43"/>
    </i>
    <i r="1">
      <x v="45"/>
      <x v="30"/>
      <x/>
    </i>
    <i r="3">
      <x v="1"/>
    </i>
    <i r="3">
      <x v="5"/>
    </i>
    <i t="default" r="2">
      <x v="30"/>
    </i>
    <i t="default" r="1">
      <x v="45"/>
    </i>
    <i r="1">
      <x v="51"/>
      <x v="31"/>
      <x/>
    </i>
    <i r="3">
      <x v="1"/>
    </i>
    <i r="3">
      <x v="3"/>
    </i>
    <i t="default" r="2">
      <x v="31"/>
    </i>
    <i t="default" r="1">
      <x v="51"/>
    </i>
    <i r="1">
      <x v="52"/>
      <x v="32"/>
      <x/>
    </i>
    <i r="3">
      <x v="1"/>
    </i>
    <i r="3">
      <x v="3"/>
    </i>
    <i r="3">
      <x v="5"/>
    </i>
    <i t="default" r="2">
      <x v="32"/>
    </i>
    <i t="default" r="1">
      <x v="52"/>
    </i>
    <i r="1">
      <x v="59"/>
      <x v="33"/>
      <x v="5"/>
    </i>
    <i t="default" r="2">
      <x v="33"/>
    </i>
    <i t="default" r="1">
      <x v="59"/>
    </i>
    <i t="default">
      <x v="2"/>
    </i>
    <i>
      <x v="3"/>
      <x/>
      <x v="34"/>
      <x v="2"/>
    </i>
    <i r="3">
      <x v="8"/>
    </i>
    <i t="default" r="2">
      <x v="34"/>
    </i>
    <i t="default" r="1">
      <x/>
    </i>
    <i r="1">
      <x v="24"/>
      <x v="35"/>
      <x/>
    </i>
    <i r="3">
      <x v="1"/>
    </i>
    <i r="3">
      <x v="3"/>
    </i>
    <i r="3">
      <x v="5"/>
    </i>
    <i r="3">
      <x v="6"/>
    </i>
    <i t="default" r="2">
      <x v="35"/>
    </i>
    <i t="default" r="1">
      <x v="24"/>
    </i>
    <i r="1">
      <x v="27"/>
      <x v="36"/>
      <x/>
    </i>
    <i r="3">
      <x v="1"/>
    </i>
    <i r="3">
      <x v="5"/>
    </i>
    <i t="default" r="2">
      <x v="36"/>
    </i>
    <i t="default" r="1">
      <x v="27"/>
    </i>
    <i r="1">
      <x v="36"/>
      <x v="37"/>
      <x/>
    </i>
    <i r="3">
      <x v="1"/>
    </i>
    <i r="3">
      <x v="3"/>
    </i>
    <i t="default" r="2">
      <x v="37"/>
    </i>
    <i t="default" r="1">
      <x v="36"/>
    </i>
    <i r="1">
      <x v="43"/>
      <x v="38"/>
      <x/>
    </i>
    <i r="3">
      <x v="1"/>
    </i>
    <i r="3">
      <x v="7"/>
    </i>
    <i t="default" r="2">
      <x v="38"/>
    </i>
    <i t="default" r="1">
      <x v="43"/>
    </i>
    <i r="1">
      <x v="49"/>
      <x v="39"/>
      <x/>
    </i>
    <i r="3">
      <x v="1"/>
    </i>
    <i t="default" r="2">
      <x v="39"/>
    </i>
    <i t="default" r="1">
      <x v="49"/>
    </i>
    <i r="1">
      <x v="50"/>
      <x v="40"/>
      <x/>
    </i>
    <i r="3">
      <x v="1"/>
    </i>
    <i r="3">
      <x v="5"/>
    </i>
    <i r="3">
      <x v="7"/>
    </i>
    <i t="default" r="2">
      <x v="40"/>
    </i>
    <i t="default" r="1">
      <x v="50"/>
    </i>
    <i r="1">
      <x v="53"/>
      <x v="6"/>
      <x v="4"/>
    </i>
    <i t="default" r="2">
      <x v="6"/>
    </i>
    <i t="default" r="1">
      <x v="53"/>
    </i>
    <i r="1">
      <x v="54"/>
      <x v="41"/>
      <x/>
    </i>
    <i r="3">
      <x v="1"/>
    </i>
    <i t="default" r="2">
      <x v="41"/>
    </i>
    <i t="default" r="1">
      <x v="54"/>
    </i>
    <i r="1">
      <x v="56"/>
      <x v="42"/>
      <x/>
    </i>
    <i r="3">
      <x v="1"/>
    </i>
    <i r="3">
      <x v="5"/>
    </i>
    <i t="default" r="2">
      <x v="42"/>
    </i>
    <i t="default" r="1">
      <x v="56"/>
    </i>
    <i r="1">
      <x v="57"/>
      <x v="43"/>
      <x/>
    </i>
    <i r="3">
      <x v="1"/>
    </i>
    <i r="3">
      <x v="5"/>
    </i>
    <i r="3">
      <x v="7"/>
    </i>
    <i t="default" r="2">
      <x v="43"/>
    </i>
    <i t="default" r="1">
      <x v="57"/>
    </i>
    <i r="1">
      <x v="63"/>
      <x v="44"/>
      <x/>
    </i>
    <i r="3">
      <x v="1"/>
    </i>
    <i t="default" r="2">
      <x v="44"/>
    </i>
    <i t="default" r="1">
      <x v="63"/>
    </i>
    <i t="default">
      <x v="3"/>
    </i>
    <i>
      <x v="4"/>
      <x v="23"/>
      <x v="45"/>
      <x/>
    </i>
    <i r="3">
      <x v="1"/>
    </i>
    <i r="3">
      <x v="3"/>
    </i>
    <i r="3">
      <x v="5"/>
    </i>
    <i r="3">
      <x v="7"/>
    </i>
    <i t="default" r="2">
      <x v="45"/>
    </i>
    <i t="default" r="1">
      <x v="23"/>
    </i>
    <i r="1">
      <x v="28"/>
      <x v="46"/>
      <x/>
    </i>
    <i r="3">
      <x v="1"/>
    </i>
    <i t="default" r="2">
      <x v="46"/>
    </i>
    <i t="default" r="1">
      <x v="28"/>
    </i>
    <i r="1">
      <x v="29"/>
      <x v="3"/>
      <x/>
    </i>
    <i r="3">
      <x v="1"/>
    </i>
    <i r="3">
      <x v="3"/>
    </i>
    <i r="3">
      <x v="5"/>
    </i>
    <i r="3">
      <x v="7"/>
    </i>
    <i t="default" r="2">
      <x v="3"/>
    </i>
    <i t="default" r="1">
      <x v="29"/>
    </i>
    <i r="1">
      <x v="30"/>
      <x v="48"/>
      <x v="1"/>
    </i>
    <i r="3">
      <x v="3"/>
    </i>
    <i r="3">
      <x v="5"/>
    </i>
    <i r="3">
      <x v="7"/>
    </i>
    <i t="default" r="2">
      <x v="48"/>
    </i>
    <i t="default" r="1">
      <x v="30"/>
    </i>
    <i r="1">
      <x v="32"/>
      <x v="2"/>
      <x/>
    </i>
    <i r="3">
      <x v="1"/>
    </i>
    <i r="3">
      <x v="5"/>
    </i>
    <i r="3">
      <x v="7"/>
    </i>
    <i t="default" r="2">
      <x v="2"/>
    </i>
    <i t="default" r="1">
      <x v="32"/>
    </i>
    <i r="1">
      <x v="60"/>
      <x v="49"/>
      <x v="5"/>
    </i>
    <i t="default" r="2">
      <x v="49"/>
    </i>
    <i t="default" r="1">
      <x v="60"/>
    </i>
    <i r="1">
      <x v="65"/>
      <x v="47"/>
      <x/>
    </i>
    <i r="3">
      <x v="1"/>
    </i>
    <i r="3">
      <x v="5"/>
    </i>
    <i r="3">
      <x v="7"/>
    </i>
    <i t="default" r="2">
      <x v="47"/>
    </i>
    <i t="default" r="1">
      <x v="65"/>
    </i>
    <i t="default">
      <x v="4"/>
    </i>
    <i>
      <x v="5"/>
      <x v="11"/>
      <x v="50"/>
      <x/>
    </i>
    <i r="3">
      <x v="1"/>
    </i>
    <i r="3">
      <x v="7"/>
    </i>
    <i t="default" r="2">
      <x v="50"/>
    </i>
    <i t="default" r="1">
      <x v="11"/>
    </i>
    <i r="1">
      <x v="12"/>
      <x v="13"/>
      <x/>
    </i>
    <i r="3">
      <x v="1"/>
    </i>
    <i r="3">
      <x v="5"/>
    </i>
    <i r="3">
      <x v="7"/>
    </i>
    <i t="default" r="2">
      <x v="13"/>
    </i>
    <i t="default" r="1">
      <x v="12"/>
    </i>
    <i r="1">
      <x v="13"/>
      <x v="16"/>
      <x v="1"/>
    </i>
    <i r="3">
      <x v="5"/>
    </i>
    <i t="default" r="2">
      <x v="16"/>
    </i>
    <i t="default" r="1">
      <x v="13"/>
    </i>
    <i r="1">
      <x v="14"/>
      <x v="7"/>
      <x/>
    </i>
    <i r="3">
      <x v="1"/>
    </i>
    <i r="3">
      <x v="5"/>
    </i>
    <i t="default" r="2">
      <x v="7"/>
    </i>
    <i t="default" r="1">
      <x v="14"/>
    </i>
    <i r="1">
      <x v="16"/>
      <x v="51"/>
      <x/>
    </i>
    <i r="3">
      <x v="1"/>
    </i>
    <i r="3">
      <x v="7"/>
    </i>
    <i t="default" r="2">
      <x v="51"/>
    </i>
    <i t="default" r="1">
      <x v="16"/>
    </i>
    <i r="1">
      <x v="17"/>
      <x v="10"/>
      <x/>
    </i>
    <i r="3">
      <x v="1"/>
    </i>
    <i r="3">
      <x v="3"/>
    </i>
    <i r="3">
      <x v="5"/>
    </i>
    <i t="default" r="2">
      <x v="10"/>
    </i>
    <i t="default" r="1">
      <x v="17"/>
    </i>
    <i r="1">
      <x v="18"/>
      <x v="12"/>
      <x/>
    </i>
    <i r="3">
      <x v="1"/>
    </i>
    <i r="3">
      <x v="3"/>
    </i>
    <i r="3">
      <x v="5"/>
    </i>
    <i r="3">
      <x v="7"/>
    </i>
    <i t="default" r="2">
      <x v="12"/>
    </i>
    <i t="default" r="1">
      <x v="18"/>
    </i>
    <i r="1">
      <x v="26"/>
      <x v="52"/>
      <x/>
    </i>
    <i r="3">
      <x v="1"/>
    </i>
    <i r="3">
      <x v="3"/>
    </i>
    <i r="3">
      <x v="5"/>
    </i>
    <i t="default" r="2">
      <x v="52"/>
    </i>
    <i t="default" r="1">
      <x v="26"/>
    </i>
    <i r="1">
      <x v="35"/>
      <x v="8"/>
      <x/>
    </i>
    <i r="3">
      <x v="1"/>
    </i>
    <i r="3">
      <x v="3"/>
    </i>
    <i r="3">
      <x v="5"/>
    </i>
    <i t="default" r="2">
      <x v="8"/>
    </i>
    <i t="default" r="1">
      <x v="35"/>
    </i>
    <i t="default">
      <x v="5"/>
    </i>
    <i>
      <x v="6"/>
      <x v="1"/>
      <x v="53"/>
      <x/>
    </i>
    <i r="3">
      <x v="1"/>
    </i>
    <i r="3">
      <x v="7"/>
    </i>
    <i t="default" r="2">
      <x v="53"/>
    </i>
    <i t="default" r="1">
      <x v="1"/>
    </i>
    <i r="1">
      <x v="2"/>
      <x v="54"/>
      <x/>
    </i>
    <i r="3">
      <x v="1"/>
    </i>
    <i r="3">
      <x v="5"/>
    </i>
    <i t="default" r="2">
      <x v="54"/>
    </i>
    <i t="default" r="1">
      <x v="2"/>
    </i>
    <i r="1">
      <x v="3"/>
      <x v="55"/>
      <x v="5"/>
    </i>
    <i t="default" r="2">
      <x v="55"/>
    </i>
    <i t="default" r="1">
      <x v="3"/>
    </i>
    <i r="1">
      <x v="4"/>
      <x v="9"/>
      <x/>
    </i>
    <i r="3">
      <x v="1"/>
    </i>
    <i r="3">
      <x v="3"/>
    </i>
    <i r="3">
      <x v="5"/>
    </i>
    <i t="default" r="2">
      <x v="9"/>
    </i>
    <i t="default" r="1">
      <x v="4"/>
    </i>
    <i r="1">
      <x v="5"/>
      <x v="11"/>
      <x/>
    </i>
    <i r="3">
      <x v="1"/>
    </i>
    <i r="3">
      <x v="3"/>
    </i>
    <i t="default" r="2">
      <x v="11"/>
    </i>
    <i t="default" r="1">
      <x v="5"/>
    </i>
    <i r="1">
      <x v="6"/>
      <x v="56"/>
      <x/>
    </i>
    <i r="3">
      <x v="1"/>
    </i>
    <i r="3">
      <x v="5"/>
    </i>
    <i t="default" r="2">
      <x v="56"/>
    </i>
    <i t="default" r="1">
      <x v="6"/>
    </i>
    <i r="1">
      <x v="38"/>
      <x v="15"/>
      <x v="3"/>
    </i>
    <i r="3">
      <x v="6"/>
    </i>
    <i t="default" r="2">
      <x v="15"/>
    </i>
    <i t="default" r="1">
      <x v="38"/>
    </i>
    <i r="1">
      <x v="61"/>
      <x v="57"/>
      <x v="5"/>
    </i>
    <i t="default" r="2">
      <x v="57"/>
    </i>
    <i t="default" r="1">
      <x v="61"/>
    </i>
    <i t="default">
      <x v="6"/>
    </i>
    <i>
      <x v="7"/>
      <x v="31"/>
      <x v="58"/>
      <x/>
    </i>
    <i r="3">
      <x v="1"/>
    </i>
    <i r="3">
      <x v="7"/>
    </i>
    <i t="default" r="2">
      <x v="58"/>
    </i>
    <i t="default" r="1">
      <x v="31"/>
    </i>
    <i r="1">
      <x v="33"/>
      <x v="59"/>
      <x/>
    </i>
    <i r="3">
      <x v="1"/>
    </i>
    <i r="3">
      <x v="3"/>
    </i>
    <i r="3">
      <x v="6"/>
    </i>
    <i t="default" r="2">
      <x v="59"/>
    </i>
    <i t="default" r="1">
      <x v="33"/>
    </i>
    <i r="1">
      <x v="37"/>
      <x v="17"/>
      <x v="1"/>
    </i>
    <i r="3">
      <x v="3"/>
    </i>
    <i r="3">
      <x v="5"/>
    </i>
    <i r="3">
      <x v="6"/>
    </i>
    <i t="default" r="2">
      <x v="17"/>
    </i>
    <i t="default" r="1">
      <x v="37"/>
    </i>
    <i r="1">
      <x v="62"/>
      <x v="60"/>
      <x v="5"/>
    </i>
    <i t="default" r="2">
      <x v="60"/>
    </i>
    <i t="default" r="1">
      <x v="62"/>
    </i>
    <i t="default">
      <x v="7"/>
    </i>
    <i>
      <x v="8"/>
      <x v="19"/>
      <x v="61"/>
      <x/>
    </i>
    <i r="3">
      <x v="1"/>
    </i>
    <i r="3">
      <x v="3"/>
    </i>
    <i r="3">
      <x v="5"/>
    </i>
    <i t="default" r="2">
      <x v="61"/>
    </i>
    <i t="default" r="1">
      <x v="19"/>
    </i>
    <i r="1">
      <x v="20"/>
      <x v="62"/>
      <x/>
    </i>
    <i r="3">
      <x v="1"/>
    </i>
    <i r="3">
      <x v="3"/>
    </i>
    <i r="3">
      <x v="5"/>
    </i>
    <i t="default" r="2">
      <x v="62"/>
    </i>
    <i t="default" r="1">
      <x v="20"/>
    </i>
    <i r="1">
      <x v="21"/>
      <x v="63"/>
      <x/>
    </i>
    <i r="3">
      <x v="1"/>
    </i>
    <i r="3">
      <x v="7"/>
    </i>
    <i t="default" r="2">
      <x v="63"/>
    </i>
    <i t="default" r="1">
      <x v="21"/>
    </i>
    <i r="1">
      <x v="25"/>
      <x v="64"/>
      <x/>
    </i>
    <i r="3">
      <x v="1"/>
    </i>
    <i r="3">
      <x v="3"/>
    </i>
    <i r="3">
      <x v="5"/>
    </i>
    <i t="default" r="2">
      <x v="64"/>
    </i>
    <i t="default" r="1">
      <x v="25"/>
    </i>
    <i r="1">
      <x v="64"/>
      <x v="65"/>
      <x v="5"/>
    </i>
    <i t="default" r="2">
      <x v="65"/>
    </i>
    <i t="default" r="1">
      <x v="64"/>
    </i>
    <i t="default">
      <x v="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2" baseField="0" baseItem="0" numFmtId="4"/>
    <dataField name="% ejecutado OR / CT" fld="13" baseField="0" baseItem="0" numFmtId="10"/>
  </dataFields>
  <formats count="6">
    <format dxfId="5">
      <pivotArea type="all" dataOnly="0" outline="0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">
      <pivotArea outline="0" fieldPosition="0">
        <references count="1">
          <reference field="4294967294" count="1">
            <x v="5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4"/>
  <sheetViews>
    <sheetView tabSelected="1" workbookViewId="0"/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6.19921875" style="1" customWidth="1"/>
    <col min="5" max="5" width="12.296875" style="1" customWidth="1"/>
    <col min="6" max="6" width="11.59765625" style="1" customWidth="1"/>
    <col min="7" max="7" width="12.296875" style="1" customWidth="1"/>
    <col min="8" max="9" width="11.3984375" style="1" customWidth="1"/>
    <col min="10" max="10" width="7.3984375" style="1" customWidth="1"/>
    <col min="11" max="16384" width="11.3984375" style="1"/>
  </cols>
  <sheetData>
    <row r="1" spans="1:10" ht="13.5" x14ac:dyDescent="0.35">
      <c r="A1"/>
      <c r="B1"/>
    </row>
    <row r="3" spans="1:10" x14ac:dyDescent="0.3">
      <c r="A3" s="16"/>
      <c r="B3" s="16"/>
      <c r="C3" s="16"/>
      <c r="D3" s="16"/>
      <c r="E3" s="17" t="s">
        <v>397</v>
      </c>
      <c r="F3" s="16"/>
      <c r="G3" s="16"/>
      <c r="H3" s="16"/>
      <c r="I3" s="16"/>
      <c r="J3" s="16"/>
    </row>
    <row r="4" spans="1:10" ht="52" x14ac:dyDescent="0.3">
      <c r="A4" s="17" t="s">
        <v>5</v>
      </c>
      <c r="B4" s="17" t="s">
        <v>6</v>
      </c>
      <c r="C4" s="17" t="s">
        <v>403</v>
      </c>
      <c r="D4" s="17" t="s">
        <v>335</v>
      </c>
      <c r="E4" s="20" t="s">
        <v>396</v>
      </c>
      <c r="F4" s="20" t="s">
        <v>398</v>
      </c>
      <c r="G4" s="20" t="s">
        <v>399</v>
      </c>
      <c r="H4" s="20" t="s">
        <v>400</v>
      </c>
      <c r="I4" s="20" t="s">
        <v>401</v>
      </c>
      <c r="J4" s="20" t="s">
        <v>405</v>
      </c>
    </row>
    <row r="5" spans="1:10" x14ac:dyDescent="0.3">
      <c r="A5" s="16" t="s">
        <v>8</v>
      </c>
      <c r="B5" s="16" t="s">
        <v>9</v>
      </c>
      <c r="C5" s="16" t="s">
        <v>489</v>
      </c>
      <c r="D5" s="16" t="s">
        <v>346</v>
      </c>
      <c r="E5" s="18">
        <v>1434549</v>
      </c>
      <c r="F5" s="18">
        <v>0</v>
      </c>
      <c r="G5" s="18">
        <v>1434549</v>
      </c>
      <c r="H5" s="18">
        <v>759491.9</v>
      </c>
      <c r="I5" s="18">
        <v>327608.48</v>
      </c>
      <c r="J5" s="19">
        <v>0.52942904006764502</v>
      </c>
    </row>
    <row r="6" spans="1:10" x14ac:dyDescent="0.3">
      <c r="A6" s="16"/>
      <c r="B6" s="16"/>
      <c r="C6" s="16"/>
      <c r="D6" s="16" t="s">
        <v>589</v>
      </c>
      <c r="E6" s="18">
        <v>256260</v>
      </c>
      <c r="F6" s="18">
        <v>0</v>
      </c>
      <c r="G6" s="18">
        <v>256260</v>
      </c>
      <c r="H6" s="18">
        <v>78398.8</v>
      </c>
      <c r="I6" s="18">
        <v>591.52</v>
      </c>
      <c r="J6" s="19">
        <v>0.30593459767423714</v>
      </c>
    </row>
    <row r="7" spans="1:10" x14ac:dyDescent="0.3">
      <c r="A7" s="16"/>
      <c r="B7" s="16"/>
      <c r="C7" s="16"/>
      <c r="D7" s="16" t="s">
        <v>590</v>
      </c>
      <c r="E7" s="18">
        <v>16380</v>
      </c>
      <c r="F7" s="18">
        <v>0</v>
      </c>
      <c r="G7" s="18">
        <v>16380</v>
      </c>
      <c r="H7" s="18">
        <v>9510.77</v>
      </c>
      <c r="I7" s="18">
        <v>24770.78</v>
      </c>
      <c r="J7" s="19">
        <v>0.5806330891330892</v>
      </c>
    </row>
    <row r="8" spans="1:10" x14ac:dyDescent="0.3">
      <c r="A8" s="16"/>
      <c r="B8" s="16"/>
      <c r="C8" s="16" t="s">
        <v>490</v>
      </c>
      <c r="D8" s="16"/>
      <c r="E8" s="18">
        <v>1707189</v>
      </c>
      <c r="F8" s="18">
        <v>0</v>
      </c>
      <c r="G8" s="18">
        <v>1707189</v>
      </c>
      <c r="H8" s="18">
        <v>847401.47000000009</v>
      </c>
      <c r="I8" s="18">
        <v>352970.78</v>
      </c>
      <c r="J8" s="19">
        <v>0.49637238173394982</v>
      </c>
    </row>
    <row r="9" spans="1:10" x14ac:dyDescent="0.3">
      <c r="A9" s="16"/>
      <c r="B9" s="16" t="s">
        <v>347</v>
      </c>
      <c r="C9" s="16"/>
      <c r="D9" s="16"/>
      <c r="E9" s="18">
        <v>1707189</v>
      </c>
      <c r="F9" s="18">
        <v>0</v>
      </c>
      <c r="G9" s="18">
        <v>1707189</v>
      </c>
      <c r="H9" s="18">
        <v>847401.47000000009</v>
      </c>
      <c r="I9" s="18">
        <v>352970.78</v>
      </c>
      <c r="J9" s="19">
        <v>0.49637238173394982</v>
      </c>
    </row>
    <row r="10" spans="1:10" x14ac:dyDescent="0.3">
      <c r="A10" s="16"/>
      <c r="B10" s="16" t="s">
        <v>47</v>
      </c>
      <c r="C10" s="16" t="s">
        <v>491</v>
      </c>
      <c r="D10" s="16" t="s">
        <v>346</v>
      </c>
      <c r="E10" s="18">
        <v>1192022</v>
      </c>
      <c r="F10" s="18">
        <v>0</v>
      </c>
      <c r="G10" s="18">
        <v>1192022</v>
      </c>
      <c r="H10" s="18">
        <v>548485.18000000005</v>
      </c>
      <c r="I10" s="18">
        <v>231351.18</v>
      </c>
      <c r="J10" s="19">
        <v>0.46013008149178458</v>
      </c>
    </row>
    <row r="11" spans="1:10" x14ac:dyDescent="0.3">
      <c r="A11" s="16"/>
      <c r="B11" s="16"/>
      <c r="C11" s="16"/>
      <c r="D11" s="16" t="s">
        <v>589</v>
      </c>
      <c r="E11" s="18">
        <v>239945</v>
      </c>
      <c r="F11" s="18">
        <v>0</v>
      </c>
      <c r="G11" s="18">
        <v>239945</v>
      </c>
      <c r="H11" s="18">
        <v>158221.95000000001</v>
      </c>
      <c r="I11" s="18">
        <v>12339.7</v>
      </c>
      <c r="J11" s="19">
        <v>0.65940923961741238</v>
      </c>
    </row>
    <row r="12" spans="1:10" x14ac:dyDescent="0.3">
      <c r="A12" s="16"/>
      <c r="B12" s="16"/>
      <c r="C12" s="16"/>
      <c r="D12" s="16" t="s">
        <v>591</v>
      </c>
      <c r="E12" s="18">
        <v>2000</v>
      </c>
      <c r="F12" s="18">
        <v>0</v>
      </c>
      <c r="G12" s="18">
        <v>2000</v>
      </c>
      <c r="H12" s="18">
        <v>0</v>
      </c>
      <c r="I12" s="18">
        <v>0</v>
      </c>
      <c r="J12" s="19">
        <v>0</v>
      </c>
    </row>
    <row r="13" spans="1:10" x14ac:dyDescent="0.3">
      <c r="A13" s="16"/>
      <c r="B13" s="16"/>
      <c r="C13" s="16" t="s">
        <v>492</v>
      </c>
      <c r="D13" s="16"/>
      <c r="E13" s="18">
        <v>1433967</v>
      </c>
      <c r="F13" s="18">
        <v>0</v>
      </c>
      <c r="G13" s="18">
        <v>1433967</v>
      </c>
      <c r="H13" s="18">
        <v>706707.13000000012</v>
      </c>
      <c r="I13" s="18">
        <v>243690.88</v>
      </c>
      <c r="J13" s="19">
        <v>0.49283360774690071</v>
      </c>
    </row>
    <row r="14" spans="1:10" x14ac:dyDescent="0.3">
      <c r="A14" s="16"/>
      <c r="B14" s="16" t="s">
        <v>348</v>
      </c>
      <c r="C14" s="16"/>
      <c r="D14" s="16"/>
      <c r="E14" s="18">
        <v>1433967</v>
      </c>
      <c r="F14" s="18">
        <v>0</v>
      </c>
      <c r="G14" s="18">
        <v>1433967</v>
      </c>
      <c r="H14" s="18">
        <v>706707.13000000012</v>
      </c>
      <c r="I14" s="18">
        <v>243690.88</v>
      </c>
      <c r="J14" s="19">
        <v>0.49283360774690071</v>
      </c>
    </row>
    <row r="15" spans="1:10" x14ac:dyDescent="0.3">
      <c r="A15" s="16"/>
      <c r="B15" s="16" t="s">
        <v>66</v>
      </c>
      <c r="C15" s="16" t="s">
        <v>493</v>
      </c>
      <c r="D15" s="16" t="s">
        <v>346</v>
      </c>
      <c r="E15" s="18">
        <v>865401</v>
      </c>
      <c r="F15" s="18">
        <v>0</v>
      </c>
      <c r="G15" s="18">
        <v>865401</v>
      </c>
      <c r="H15" s="18">
        <v>376490.82</v>
      </c>
      <c r="I15" s="18">
        <v>165486</v>
      </c>
      <c r="J15" s="19">
        <v>0.43504782176124135</v>
      </c>
    </row>
    <row r="16" spans="1:10" x14ac:dyDescent="0.3">
      <c r="A16" s="16"/>
      <c r="B16" s="16"/>
      <c r="C16" s="16"/>
      <c r="D16" s="16" t="s">
        <v>589</v>
      </c>
      <c r="E16" s="18">
        <v>590900</v>
      </c>
      <c r="F16" s="18">
        <v>0</v>
      </c>
      <c r="G16" s="18">
        <v>590900</v>
      </c>
      <c r="H16" s="18">
        <v>179489.63</v>
      </c>
      <c r="I16" s="18">
        <v>14701.990000000002</v>
      </c>
      <c r="J16" s="19">
        <v>0.30375635471314943</v>
      </c>
    </row>
    <row r="17" spans="1:10" x14ac:dyDescent="0.3">
      <c r="A17" s="16"/>
      <c r="B17" s="16"/>
      <c r="C17" s="16" t="s">
        <v>494</v>
      </c>
      <c r="D17" s="16"/>
      <c r="E17" s="18">
        <v>1456301</v>
      </c>
      <c r="F17" s="18">
        <v>0</v>
      </c>
      <c r="G17" s="18">
        <v>1456301</v>
      </c>
      <c r="H17" s="18">
        <v>555980.44999999995</v>
      </c>
      <c r="I17" s="18">
        <v>180187.99</v>
      </c>
      <c r="J17" s="19">
        <v>0.38177577986968358</v>
      </c>
    </row>
    <row r="18" spans="1:10" x14ac:dyDescent="0.3">
      <c r="A18" s="16"/>
      <c r="B18" s="16" t="s">
        <v>349</v>
      </c>
      <c r="C18" s="16"/>
      <c r="D18" s="16"/>
      <c r="E18" s="18">
        <v>1456301</v>
      </c>
      <c r="F18" s="18">
        <v>0</v>
      </c>
      <c r="G18" s="18">
        <v>1456301</v>
      </c>
      <c r="H18" s="18">
        <v>555980.44999999995</v>
      </c>
      <c r="I18" s="18">
        <v>180187.99</v>
      </c>
      <c r="J18" s="19">
        <v>0.38177577986968358</v>
      </c>
    </row>
    <row r="19" spans="1:10" x14ac:dyDescent="0.3">
      <c r="A19" s="16"/>
      <c r="B19" s="16" t="s">
        <v>91</v>
      </c>
      <c r="C19" s="16" t="s">
        <v>495</v>
      </c>
      <c r="D19" s="16" t="s">
        <v>346</v>
      </c>
      <c r="E19" s="18">
        <v>166185</v>
      </c>
      <c r="F19" s="18">
        <v>0</v>
      </c>
      <c r="G19" s="18">
        <v>166185</v>
      </c>
      <c r="H19" s="18">
        <v>69905.37999999999</v>
      </c>
      <c r="I19" s="18">
        <v>18819.93</v>
      </c>
      <c r="J19" s="19">
        <v>0.42064795258296472</v>
      </c>
    </row>
    <row r="20" spans="1:10" x14ac:dyDescent="0.3">
      <c r="A20" s="16"/>
      <c r="B20" s="16"/>
      <c r="C20" s="16"/>
      <c r="D20" s="16" t="s">
        <v>589</v>
      </c>
      <c r="E20" s="18">
        <v>200245</v>
      </c>
      <c r="F20" s="18">
        <v>0</v>
      </c>
      <c r="G20" s="18">
        <v>200245</v>
      </c>
      <c r="H20" s="18">
        <v>38299.24</v>
      </c>
      <c r="I20" s="18">
        <v>20729.939999999999</v>
      </c>
      <c r="J20" s="19">
        <v>0.19126190416739494</v>
      </c>
    </row>
    <row r="21" spans="1:10" x14ac:dyDescent="0.3">
      <c r="A21" s="16"/>
      <c r="B21" s="16"/>
      <c r="C21" s="16"/>
      <c r="D21" s="16" t="s">
        <v>592</v>
      </c>
      <c r="E21" s="18">
        <v>145000</v>
      </c>
      <c r="F21" s="18">
        <v>0</v>
      </c>
      <c r="G21" s="18">
        <v>145000</v>
      </c>
      <c r="H21" s="18">
        <v>0</v>
      </c>
      <c r="I21" s="18">
        <v>0</v>
      </c>
      <c r="J21" s="19">
        <v>0</v>
      </c>
    </row>
    <row r="22" spans="1:10" x14ac:dyDescent="0.3">
      <c r="A22" s="16"/>
      <c r="B22" s="16"/>
      <c r="C22" s="16" t="s">
        <v>496</v>
      </c>
      <c r="D22" s="16"/>
      <c r="E22" s="18">
        <v>511430</v>
      </c>
      <c r="F22" s="18">
        <v>0</v>
      </c>
      <c r="G22" s="18">
        <v>511430</v>
      </c>
      <c r="H22" s="18">
        <v>108204.62</v>
      </c>
      <c r="I22" s="18">
        <v>39549.869999999995</v>
      </c>
      <c r="J22" s="19">
        <v>0.21157268834444595</v>
      </c>
    </row>
    <row r="23" spans="1:10" x14ac:dyDescent="0.3">
      <c r="A23" s="16"/>
      <c r="B23" s="16" t="s">
        <v>350</v>
      </c>
      <c r="C23" s="16"/>
      <c r="D23" s="16"/>
      <c r="E23" s="18">
        <v>511430</v>
      </c>
      <c r="F23" s="18">
        <v>0</v>
      </c>
      <c r="G23" s="18">
        <v>511430</v>
      </c>
      <c r="H23" s="18">
        <v>108204.62</v>
      </c>
      <c r="I23" s="18">
        <v>39549.869999999995</v>
      </c>
      <c r="J23" s="19">
        <v>0.21157268834444595</v>
      </c>
    </row>
    <row r="24" spans="1:10" x14ac:dyDescent="0.3">
      <c r="A24" s="16"/>
      <c r="B24" s="16" t="s">
        <v>94</v>
      </c>
      <c r="C24" s="16" t="s">
        <v>497</v>
      </c>
      <c r="D24" s="16" t="s">
        <v>346</v>
      </c>
      <c r="E24" s="18">
        <v>309915</v>
      </c>
      <c r="F24" s="18">
        <v>0</v>
      </c>
      <c r="G24" s="18">
        <v>309915</v>
      </c>
      <c r="H24" s="18">
        <v>129828.16</v>
      </c>
      <c r="I24" s="18">
        <v>51996.490000000005</v>
      </c>
      <c r="J24" s="19">
        <v>0.41891538002355488</v>
      </c>
    </row>
    <row r="25" spans="1:10" x14ac:dyDescent="0.3">
      <c r="A25" s="16"/>
      <c r="B25" s="16"/>
      <c r="C25" s="16"/>
      <c r="D25" s="16" t="s">
        <v>589</v>
      </c>
      <c r="E25" s="18">
        <v>218700</v>
      </c>
      <c r="F25" s="18">
        <v>0</v>
      </c>
      <c r="G25" s="18">
        <v>218700</v>
      </c>
      <c r="H25" s="18">
        <v>121333.65000000001</v>
      </c>
      <c r="I25" s="18">
        <v>19868.68</v>
      </c>
      <c r="J25" s="19">
        <v>0.55479492455418389</v>
      </c>
    </row>
    <row r="26" spans="1:10" x14ac:dyDescent="0.3">
      <c r="A26" s="16"/>
      <c r="B26" s="16"/>
      <c r="C26" s="16"/>
      <c r="D26" s="16" t="s">
        <v>592</v>
      </c>
      <c r="E26" s="18">
        <v>10000</v>
      </c>
      <c r="F26" s="18">
        <v>0</v>
      </c>
      <c r="G26" s="18">
        <v>10000</v>
      </c>
      <c r="H26" s="18">
        <v>0</v>
      </c>
      <c r="I26" s="18">
        <v>0</v>
      </c>
      <c r="J26" s="19">
        <v>0</v>
      </c>
    </row>
    <row r="27" spans="1:10" x14ac:dyDescent="0.3">
      <c r="A27" s="16"/>
      <c r="B27" s="16"/>
      <c r="C27" s="16" t="s">
        <v>498</v>
      </c>
      <c r="D27" s="16"/>
      <c r="E27" s="18">
        <v>538615</v>
      </c>
      <c r="F27" s="18">
        <v>0</v>
      </c>
      <c r="G27" s="18">
        <v>538615</v>
      </c>
      <c r="H27" s="18">
        <v>251161.81</v>
      </c>
      <c r="I27" s="18">
        <v>71865.170000000013</v>
      </c>
      <c r="J27" s="19">
        <v>0.4663104629466317</v>
      </c>
    </row>
    <row r="28" spans="1:10" x14ac:dyDescent="0.3">
      <c r="A28" s="16"/>
      <c r="B28" s="16" t="s">
        <v>351</v>
      </c>
      <c r="C28" s="16"/>
      <c r="D28" s="16"/>
      <c r="E28" s="18">
        <v>538615</v>
      </c>
      <c r="F28" s="18">
        <v>0</v>
      </c>
      <c r="G28" s="18">
        <v>538615</v>
      </c>
      <c r="H28" s="18">
        <v>251161.81</v>
      </c>
      <c r="I28" s="18">
        <v>71865.170000000013</v>
      </c>
      <c r="J28" s="19">
        <v>0.4663104629466317</v>
      </c>
    </row>
    <row r="29" spans="1:10" x14ac:dyDescent="0.3">
      <c r="A29" s="16"/>
      <c r="B29" s="16" t="s">
        <v>99</v>
      </c>
      <c r="C29" s="16" t="s">
        <v>499</v>
      </c>
      <c r="D29" s="16" t="s">
        <v>346</v>
      </c>
      <c r="E29" s="18">
        <v>126972</v>
      </c>
      <c r="F29" s="18">
        <v>0</v>
      </c>
      <c r="G29" s="18">
        <v>126972</v>
      </c>
      <c r="H29" s="18">
        <v>62547.810000000005</v>
      </c>
      <c r="I29" s="18">
        <v>27036.989999999998</v>
      </c>
      <c r="J29" s="19">
        <v>0.4926110481050941</v>
      </c>
    </row>
    <row r="30" spans="1:10" x14ac:dyDescent="0.3">
      <c r="A30" s="16"/>
      <c r="B30" s="16"/>
      <c r="C30" s="16"/>
      <c r="D30" s="16" t="s">
        <v>589</v>
      </c>
      <c r="E30" s="18">
        <v>183050</v>
      </c>
      <c r="F30" s="18">
        <v>0</v>
      </c>
      <c r="G30" s="18">
        <v>183050</v>
      </c>
      <c r="H30" s="18">
        <v>68328.38</v>
      </c>
      <c r="I30" s="18">
        <v>36612.800000000003</v>
      </c>
      <c r="J30" s="19">
        <v>0.37327713739415463</v>
      </c>
    </row>
    <row r="31" spans="1:10" x14ac:dyDescent="0.3">
      <c r="A31" s="16"/>
      <c r="B31" s="16"/>
      <c r="C31" s="16"/>
      <c r="D31" s="16" t="s">
        <v>590</v>
      </c>
      <c r="E31" s="18">
        <v>46195</v>
      </c>
      <c r="F31" s="18">
        <v>0</v>
      </c>
      <c r="G31" s="18">
        <v>46195</v>
      </c>
      <c r="H31" s="18">
        <v>42989.22</v>
      </c>
      <c r="I31" s="18">
        <v>29989.22</v>
      </c>
      <c r="J31" s="19">
        <v>0.93060331204675828</v>
      </c>
    </row>
    <row r="32" spans="1:10" x14ac:dyDescent="0.3">
      <c r="A32" s="16"/>
      <c r="B32" s="16"/>
      <c r="C32" s="16" t="s">
        <v>500</v>
      </c>
      <c r="D32" s="16"/>
      <c r="E32" s="18">
        <v>356217</v>
      </c>
      <c r="F32" s="18">
        <v>0</v>
      </c>
      <c r="G32" s="18">
        <v>356217</v>
      </c>
      <c r="H32" s="18">
        <v>173865.41</v>
      </c>
      <c r="I32" s="18">
        <v>93639.010000000009</v>
      </c>
      <c r="J32" s="19">
        <v>0.4880884685458583</v>
      </c>
    </row>
    <row r="33" spans="1:10" x14ac:dyDescent="0.3">
      <c r="A33" s="16"/>
      <c r="B33" s="16" t="s">
        <v>352</v>
      </c>
      <c r="C33" s="16"/>
      <c r="D33" s="16"/>
      <c r="E33" s="18">
        <v>356217</v>
      </c>
      <c r="F33" s="18">
        <v>0</v>
      </c>
      <c r="G33" s="18">
        <v>356217</v>
      </c>
      <c r="H33" s="18">
        <v>173865.41</v>
      </c>
      <c r="I33" s="18">
        <v>93639.010000000009</v>
      </c>
      <c r="J33" s="19">
        <v>0.4880884685458583</v>
      </c>
    </row>
    <row r="34" spans="1:10" x14ac:dyDescent="0.3">
      <c r="A34" s="16"/>
      <c r="B34" s="16" t="s">
        <v>106</v>
      </c>
      <c r="C34" s="16" t="s">
        <v>501</v>
      </c>
      <c r="D34" s="16" t="s">
        <v>346</v>
      </c>
      <c r="E34" s="18">
        <v>988724</v>
      </c>
      <c r="F34" s="18">
        <v>0</v>
      </c>
      <c r="G34" s="18">
        <v>988724</v>
      </c>
      <c r="H34" s="18">
        <v>480020.52000000008</v>
      </c>
      <c r="I34" s="18">
        <v>205698.88999999998</v>
      </c>
      <c r="J34" s="19">
        <v>0.48549496118229157</v>
      </c>
    </row>
    <row r="35" spans="1:10" x14ac:dyDescent="0.3">
      <c r="A35" s="16"/>
      <c r="B35" s="16"/>
      <c r="C35" s="16"/>
      <c r="D35" s="16" t="s">
        <v>589</v>
      </c>
      <c r="E35" s="18">
        <v>39700</v>
      </c>
      <c r="F35" s="18">
        <v>0</v>
      </c>
      <c r="G35" s="18">
        <v>39700</v>
      </c>
      <c r="H35" s="18">
        <v>1988.48</v>
      </c>
      <c r="I35" s="18">
        <v>20876.04</v>
      </c>
      <c r="J35" s="19">
        <v>5.008765743073048E-2</v>
      </c>
    </row>
    <row r="36" spans="1:10" x14ac:dyDescent="0.3">
      <c r="A36" s="16"/>
      <c r="B36" s="16"/>
      <c r="C36" s="16"/>
      <c r="D36" s="16" t="s">
        <v>592</v>
      </c>
      <c r="E36" s="18">
        <v>35000</v>
      </c>
      <c r="F36" s="18">
        <v>38784.44</v>
      </c>
      <c r="G36" s="18">
        <v>73784.44</v>
      </c>
      <c r="H36" s="18">
        <v>38784.43</v>
      </c>
      <c r="I36" s="18">
        <v>6610.59</v>
      </c>
      <c r="J36" s="19">
        <v>0.52564510891456251</v>
      </c>
    </row>
    <row r="37" spans="1:10" x14ac:dyDescent="0.3">
      <c r="A37" s="16"/>
      <c r="B37" s="16"/>
      <c r="C37" s="16" t="s">
        <v>502</v>
      </c>
      <c r="D37" s="16"/>
      <c r="E37" s="18">
        <v>1063424</v>
      </c>
      <c r="F37" s="18">
        <v>38784.44</v>
      </c>
      <c r="G37" s="18">
        <v>1102208.44</v>
      </c>
      <c r="H37" s="18">
        <v>520793.43000000005</v>
      </c>
      <c r="I37" s="18">
        <v>233185.52</v>
      </c>
      <c r="J37" s="19">
        <v>0.47249994746910123</v>
      </c>
    </row>
    <row r="38" spans="1:10" x14ac:dyDescent="0.3">
      <c r="A38" s="16"/>
      <c r="B38" s="16" t="s">
        <v>353</v>
      </c>
      <c r="C38" s="16"/>
      <c r="D38" s="16"/>
      <c r="E38" s="18">
        <v>1063424</v>
      </c>
      <c r="F38" s="18">
        <v>38784.44</v>
      </c>
      <c r="G38" s="18">
        <v>1102208.44</v>
      </c>
      <c r="H38" s="18">
        <v>520793.43000000005</v>
      </c>
      <c r="I38" s="18">
        <v>233185.52</v>
      </c>
      <c r="J38" s="19">
        <v>0.47249994746910123</v>
      </c>
    </row>
    <row r="39" spans="1:10" x14ac:dyDescent="0.3">
      <c r="A39" s="16" t="s">
        <v>337</v>
      </c>
      <c r="B39" s="16"/>
      <c r="C39" s="16"/>
      <c r="D39" s="16"/>
      <c r="E39" s="18">
        <v>7067143</v>
      </c>
      <c r="F39" s="18">
        <v>38784.44</v>
      </c>
      <c r="G39" s="18">
        <v>7105927.4400000004</v>
      </c>
      <c r="H39" s="18">
        <v>3164114.3200000008</v>
      </c>
      <c r="I39" s="18">
        <v>1215089.22</v>
      </c>
      <c r="J39" s="19">
        <v>0.44527816343703042</v>
      </c>
    </row>
    <row r="40" spans="1:10" x14ac:dyDescent="0.3">
      <c r="A40" s="16" t="s">
        <v>109</v>
      </c>
      <c r="B40" s="16" t="s">
        <v>110</v>
      </c>
      <c r="C40" s="16" t="s">
        <v>503</v>
      </c>
      <c r="D40" s="16" t="s">
        <v>346</v>
      </c>
      <c r="E40" s="18">
        <v>577753</v>
      </c>
      <c r="F40" s="18">
        <v>0</v>
      </c>
      <c r="G40" s="18">
        <v>577753</v>
      </c>
      <c r="H40" s="18">
        <v>245327.00999999998</v>
      </c>
      <c r="I40" s="18">
        <v>84328.87000000001</v>
      </c>
      <c r="J40" s="19">
        <v>0.42462265016365119</v>
      </c>
    </row>
    <row r="41" spans="1:10" x14ac:dyDescent="0.3">
      <c r="A41" s="16"/>
      <c r="B41" s="16"/>
      <c r="C41" s="16"/>
      <c r="D41" s="16" t="s">
        <v>589</v>
      </c>
      <c r="E41" s="18">
        <v>274500</v>
      </c>
      <c r="F41" s="18">
        <v>0</v>
      </c>
      <c r="G41" s="18">
        <v>274500</v>
      </c>
      <c r="H41" s="18">
        <v>41968.31</v>
      </c>
      <c r="I41" s="18">
        <v>370.99</v>
      </c>
      <c r="J41" s="19">
        <v>0.15289001821493625</v>
      </c>
    </row>
    <row r="42" spans="1:10" x14ac:dyDescent="0.3">
      <c r="A42" s="16"/>
      <c r="B42" s="16"/>
      <c r="C42" s="16"/>
      <c r="D42" s="16" t="s">
        <v>593</v>
      </c>
      <c r="E42" s="18">
        <v>200</v>
      </c>
      <c r="F42" s="18">
        <v>0</v>
      </c>
      <c r="G42" s="18">
        <v>200</v>
      </c>
      <c r="H42" s="18">
        <v>0</v>
      </c>
      <c r="I42" s="18">
        <v>0</v>
      </c>
      <c r="J42" s="19">
        <v>0</v>
      </c>
    </row>
    <row r="43" spans="1:10" x14ac:dyDescent="0.3">
      <c r="A43" s="16"/>
      <c r="B43" s="16"/>
      <c r="C43" s="16"/>
      <c r="D43" s="16" t="s">
        <v>590</v>
      </c>
      <c r="E43" s="18">
        <v>500000</v>
      </c>
      <c r="F43" s="18">
        <v>0</v>
      </c>
      <c r="G43" s="18">
        <v>500000</v>
      </c>
      <c r="H43" s="18">
        <v>0</v>
      </c>
      <c r="I43" s="18">
        <v>0</v>
      </c>
      <c r="J43" s="19">
        <v>0</v>
      </c>
    </row>
    <row r="44" spans="1:10" x14ac:dyDescent="0.3">
      <c r="A44" s="16"/>
      <c r="B44" s="16"/>
      <c r="C44" s="16"/>
      <c r="D44" s="16" t="s">
        <v>591</v>
      </c>
      <c r="E44" s="18">
        <v>8767500</v>
      </c>
      <c r="F44" s="18">
        <v>0</v>
      </c>
      <c r="G44" s="18">
        <v>8767500</v>
      </c>
      <c r="H44" s="18">
        <v>113399.46</v>
      </c>
      <c r="I44" s="18">
        <v>1192.8</v>
      </c>
      <c r="J44" s="19">
        <v>1.293407014542344E-2</v>
      </c>
    </row>
    <row r="45" spans="1:10" x14ac:dyDescent="0.3">
      <c r="A45" s="16"/>
      <c r="B45" s="16"/>
      <c r="C45" s="16" t="s">
        <v>504</v>
      </c>
      <c r="D45" s="16"/>
      <c r="E45" s="18">
        <v>10119953</v>
      </c>
      <c r="F45" s="18">
        <v>0</v>
      </c>
      <c r="G45" s="18">
        <v>10119953</v>
      </c>
      <c r="H45" s="18">
        <v>400694.77999999997</v>
      </c>
      <c r="I45" s="18">
        <v>85892.660000000018</v>
      </c>
      <c r="J45" s="19">
        <v>3.959452973744048E-2</v>
      </c>
    </row>
    <row r="46" spans="1:10" x14ac:dyDescent="0.3">
      <c r="A46" s="16"/>
      <c r="B46" s="16" t="s">
        <v>354</v>
      </c>
      <c r="C46" s="16"/>
      <c r="D46" s="16"/>
      <c r="E46" s="18">
        <v>10119953</v>
      </c>
      <c r="F46" s="18">
        <v>0</v>
      </c>
      <c r="G46" s="18">
        <v>10119953</v>
      </c>
      <c r="H46" s="18">
        <v>400694.77999999997</v>
      </c>
      <c r="I46" s="18">
        <v>85892.660000000018</v>
      </c>
      <c r="J46" s="19">
        <v>3.959452973744048E-2</v>
      </c>
    </row>
    <row r="47" spans="1:10" x14ac:dyDescent="0.3">
      <c r="A47" s="16"/>
      <c r="B47" s="16" t="s">
        <v>117</v>
      </c>
      <c r="C47" s="16" t="s">
        <v>505</v>
      </c>
      <c r="D47" s="16" t="s">
        <v>346</v>
      </c>
      <c r="E47" s="18">
        <v>3310540</v>
      </c>
      <c r="F47" s="18">
        <v>0</v>
      </c>
      <c r="G47" s="18">
        <v>3310540</v>
      </c>
      <c r="H47" s="18">
        <v>1302186.47</v>
      </c>
      <c r="I47" s="18">
        <v>562366.17000000004</v>
      </c>
      <c r="J47" s="19">
        <v>0.39334563847589821</v>
      </c>
    </row>
    <row r="48" spans="1:10" x14ac:dyDescent="0.3">
      <c r="A48" s="16"/>
      <c r="B48" s="16"/>
      <c r="C48" s="16"/>
      <c r="D48" s="16" t="s">
        <v>589</v>
      </c>
      <c r="E48" s="18">
        <v>33000</v>
      </c>
      <c r="F48" s="18">
        <v>0</v>
      </c>
      <c r="G48" s="18">
        <v>33000</v>
      </c>
      <c r="H48" s="18">
        <v>17583.010000000002</v>
      </c>
      <c r="I48" s="18">
        <v>1544.4</v>
      </c>
      <c r="J48" s="19">
        <v>0.53281848484848493</v>
      </c>
    </row>
    <row r="49" spans="1:10" x14ac:dyDescent="0.3">
      <c r="A49" s="16"/>
      <c r="B49" s="16"/>
      <c r="C49" s="16"/>
      <c r="D49" s="16" t="s">
        <v>590</v>
      </c>
      <c r="E49" s="18">
        <v>100000</v>
      </c>
      <c r="F49" s="18">
        <v>0</v>
      </c>
      <c r="G49" s="18">
        <v>100000</v>
      </c>
      <c r="H49" s="18">
        <v>0</v>
      </c>
      <c r="I49" s="18">
        <v>0</v>
      </c>
      <c r="J49" s="19">
        <v>0</v>
      </c>
    </row>
    <row r="50" spans="1:10" x14ac:dyDescent="0.3">
      <c r="A50" s="16"/>
      <c r="B50" s="16"/>
      <c r="C50" s="16"/>
      <c r="D50" s="16" t="s">
        <v>592</v>
      </c>
      <c r="E50" s="18">
        <v>0</v>
      </c>
      <c r="F50" s="18">
        <v>18150</v>
      </c>
      <c r="G50" s="18">
        <v>18150</v>
      </c>
      <c r="H50" s="18">
        <v>0</v>
      </c>
      <c r="I50" s="18">
        <v>0</v>
      </c>
      <c r="J50" s="19">
        <v>0</v>
      </c>
    </row>
    <row r="51" spans="1:10" x14ac:dyDescent="0.3">
      <c r="A51" s="16"/>
      <c r="B51" s="16"/>
      <c r="C51" s="16" t="s">
        <v>506</v>
      </c>
      <c r="D51" s="16"/>
      <c r="E51" s="18">
        <v>3443540</v>
      </c>
      <c r="F51" s="18">
        <v>18150</v>
      </c>
      <c r="G51" s="18">
        <v>3461690</v>
      </c>
      <c r="H51" s="18">
        <v>1319769.48</v>
      </c>
      <c r="I51" s="18">
        <v>563910.57000000007</v>
      </c>
      <c r="J51" s="19">
        <v>0.38125004838677062</v>
      </c>
    </row>
    <row r="52" spans="1:10" x14ac:dyDescent="0.3">
      <c r="A52" s="16"/>
      <c r="B52" s="16" t="s">
        <v>355</v>
      </c>
      <c r="C52" s="16"/>
      <c r="D52" s="16"/>
      <c r="E52" s="18">
        <v>3443540</v>
      </c>
      <c r="F52" s="18">
        <v>18150</v>
      </c>
      <c r="G52" s="18">
        <v>3461690</v>
      </c>
      <c r="H52" s="18">
        <v>1319769.48</v>
      </c>
      <c r="I52" s="18">
        <v>563910.57000000007</v>
      </c>
      <c r="J52" s="19">
        <v>0.38125004838677062</v>
      </c>
    </row>
    <row r="53" spans="1:10" x14ac:dyDescent="0.3">
      <c r="A53" s="16"/>
      <c r="B53" s="16" t="s">
        <v>119</v>
      </c>
      <c r="C53" s="16" t="s">
        <v>595</v>
      </c>
      <c r="D53" s="16" t="s">
        <v>592</v>
      </c>
      <c r="E53" s="18">
        <v>18032760</v>
      </c>
      <c r="F53" s="18">
        <v>1780683.54</v>
      </c>
      <c r="G53" s="18">
        <v>19813443.539999999</v>
      </c>
      <c r="H53" s="18">
        <v>3300729.13</v>
      </c>
      <c r="I53" s="18">
        <v>242840.55</v>
      </c>
      <c r="J53" s="19">
        <v>0.16659038209770979</v>
      </c>
    </row>
    <row r="54" spans="1:10" x14ac:dyDescent="0.3">
      <c r="A54" s="16"/>
      <c r="B54" s="16"/>
      <c r="C54" s="16"/>
      <c r="D54" s="16" t="s">
        <v>594</v>
      </c>
      <c r="E54" s="18">
        <v>3580000</v>
      </c>
      <c r="F54" s="18">
        <v>0</v>
      </c>
      <c r="G54" s="18">
        <v>3580000</v>
      </c>
      <c r="H54" s="18">
        <v>0</v>
      </c>
      <c r="I54" s="18">
        <v>19685.669999999998</v>
      </c>
      <c r="J54" s="19">
        <v>0</v>
      </c>
    </row>
    <row r="55" spans="1:10" x14ac:dyDescent="0.3">
      <c r="A55" s="16"/>
      <c r="B55" s="16"/>
      <c r="C55" s="16" t="s">
        <v>596</v>
      </c>
      <c r="D55" s="16"/>
      <c r="E55" s="18">
        <v>21612760</v>
      </c>
      <c r="F55" s="18">
        <v>1780683.54</v>
      </c>
      <c r="G55" s="18">
        <v>23393443.539999999</v>
      </c>
      <c r="H55" s="18">
        <v>3300729.13</v>
      </c>
      <c r="I55" s="18">
        <v>262526.21999999997</v>
      </c>
      <c r="J55" s="19">
        <v>0.14109633429367277</v>
      </c>
    </row>
    <row r="56" spans="1:10" x14ac:dyDescent="0.3">
      <c r="A56" s="16"/>
      <c r="B56" s="16" t="s">
        <v>597</v>
      </c>
      <c r="C56" s="16"/>
      <c r="D56" s="16"/>
      <c r="E56" s="18">
        <v>21612760</v>
      </c>
      <c r="F56" s="18">
        <v>1780683.54</v>
      </c>
      <c r="G56" s="18">
        <v>23393443.539999999</v>
      </c>
      <c r="H56" s="18">
        <v>3300729.13</v>
      </c>
      <c r="I56" s="18">
        <v>262526.21999999997</v>
      </c>
      <c r="J56" s="19">
        <v>0.14109633429367277</v>
      </c>
    </row>
    <row r="57" spans="1:10" x14ac:dyDescent="0.3">
      <c r="A57" s="16"/>
      <c r="B57" s="16" t="s">
        <v>133</v>
      </c>
      <c r="C57" s="16" t="s">
        <v>507</v>
      </c>
      <c r="D57" s="16" t="s">
        <v>346</v>
      </c>
      <c r="E57" s="18">
        <v>2066734</v>
      </c>
      <c r="F57" s="18">
        <v>0</v>
      </c>
      <c r="G57" s="18">
        <v>2066734</v>
      </c>
      <c r="H57" s="18">
        <v>848562.97</v>
      </c>
      <c r="I57" s="18">
        <v>359252.67</v>
      </c>
      <c r="J57" s="19">
        <v>0.41058160847017566</v>
      </c>
    </row>
    <row r="58" spans="1:10" x14ac:dyDescent="0.3">
      <c r="A58" s="16"/>
      <c r="B58" s="16"/>
      <c r="C58" s="16"/>
      <c r="D58" s="16" t="s">
        <v>589</v>
      </c>
      <c r="E58" s="18">
        <v>337000</v>
      </c>
      <c r="F58" s="18">
        <v>-31000</v>
      </c>
      <c r="G58" s="18">
        <v>306000</v>
      </c>
      <c r="H58" s="18">
        <v>66130.16</v>
      </c>
      <c r="I58" s="18">
        <v>18725.240000000002</v>
      </c>
      <c r="J58" s="19">
        <v>0.21611163398692812</v>
      </c>
    </row>
    <row r="59" spans="1:10" x14ac:dyDescent="0.3">
      <c r="A59" s="16"/>
      <c r="B59" s="16"/>
      <c r="C59" s="16"/>
      <c r="D59" s="16" t="s">
        <v>592</v>
      </c>
      <c r="E59" s="18">
        <v>390000</v>
      </c>
      <c r="F59" s="18">
        <v>3467781.91</v>
      </c>
      <c r="G59" s="18">
        <v>3857781.91</v>
      </c>
      <c r="H59" s="18">
        <v>128411.48</v>
      </c>
      <c r="I59" s="18">
        <v>10765.26</v>
      </c>
      <c r="J59" s="19">
        <v>3.3286350290340799E-2</v>
      </c>
    </row>
    <row r="60" spans="1:10" x14ac:dyDescent="0.3">
      <c r="A60" s="16"/>
      <c r="B60" s="16"/>
      <c r="C60" s="16" t="s">
        <v>508</v>
      </c>
      <c r="D60" s="16"/>
      <c r="E60" s="18">
        <v>2793734</v>
      </c>
      <c r="F60" s="18">
        <v>3436781.91</v>
      </c>
      <c r="G60" s="18">
        <v>6230515.9100000001</v>
      </c>
      <c r="H60" s="18">
        <v>1043104.61</v>
      </c>
      <c r="I60" s="18">
        <v>388743.17</v>
      </c>
      <c r="J60" s="19">
        <v>0.16741865763087344</v>
      </c>
    </row>
    <row r="61" spans="1:10" x14ac:dyDescent="0.3">
      <c r="A61" s="16"/>
      <c r="B61" s="16" t="s">
        <v>356</v>
      </c>
      <c r="C61" s="16"/>
      <c r="D61" s="16"/>
      <c r="E61" s="18">
        <v>2793734</v>
      </c>
      <c r="F61" s="18">
        <v>3436781.91</v>
      </c>
      <c r="G61" s="18">
        <v>6230515.9100000001</v>
      </c>
      <c r="H61" s="18">
        <v>1043104.61</v>
      </c>
      <c r="I61" s="18">
        <v>388743.17</v>
      </c>
      <c r="J61" s="19">
        <v>0.16741865763087344</v>
      </c>
    </row>
    <row r="62" spans="1:10" x14ac:dyDescent="0.3">
      <c r="A62" s="16"/>
      <c r="B62" s="16" t="s">
        <v>138</v>
      </c>
      <c r="C62" s="16" t="s">
        <v>509</v>
      </c>
      <c r="D62" s="16" t="s">
        <v>346</v>
      </c>
      <c r="E62" s="18">
        <v>281015</v>
      </c>
      <c r="F62" s="18">
        <v>0</v>
      </c>
      <c r="G62" s="18">
        <v>281015</v>
      </c>
      <c r="H62" s="18">
        <v>97880.18</v>
      </c>
      <c r="I62" s="18">
        <v>56835.229999999996</v>
      </c>
      <c r="J62" s="19">
        <v>0.34830944967350497</v>
      </c>
    </row>
    <row r="63" spans="1:10" x14ac:dyDescent="0.3">
      <c r="A63" s="16"/>
      <c r="B63" s="16"/>
      <c r="C63" s="16"/>
      <c r="D63" s="16" t="s">
        <v>589</v>
      </c>
      <c r="E63" s="18">
        <v>3077000</v>
      </c>
      <c r="F63" s="18">
        <v>0</v>
      </c>
      <c r="G63" s="18">
        <v>3077000</v>
      </c>
      <c r="H63" s="18">
        <v>1424258.5400000003</v>
      </c>
      <c r="I63" s="18">
        <v>539781.77</v>
      </c>
      <c r="J63" s="19">
        <v>0.46287245368865787</v>
      </c>
    </row>
    <row r="64" spans="1:10" x14ac:dyDescent="0.3">
      <c r="A64" s="16"/>
      <c r="B64" s="16"/>
      <c r="C64" s="16"/>
      <c r="D64" s="16" t="s">
        <v>592</v>
      </c>
      <c r="E64" s="18">
        <v>1860500</v>
      </c>
      <c r="F64" s="18">
        <v>562973.68999999994</v>
      </c>
      <c r="G64" s="18">
        <v>2423473.69</v>
      </c>
      <c r="H64" s="18">
        <v>774775.34</v>
      </c>
      <c r="I64" s="18">
        <v>0</v>
      </c>
      <c r="J64" s="19">
        <v>0.31969620433552137</v>
      </c>
    </row>
    <row r="65" spans="1:10" x14ac:dyDescent="0.3">
      <c r="A65" s="16"/>
      <c r="B65" s="16"/>
      <c r="C65" s="16" t="s">
        <v>510</v>
      </c>
      <c r="D65" s="16"/>
      <c r="E65" s="18">
        <v>5218515</v>
      </c>
      <c r="F65" s="18">
        <v>562973.68999999994</v>
      </c>
      <c r="G65" s="18">
        <v>5781488.6899999995</v>
      </c>
      <c r="H65" s="18">
        <v>2296914.06</v>
      </c>
      <c r="I65" s="18">
        <v>596617</v>
      </c>
      <c r="J65" s="19">
        <v>0.39728765083859402</v>
      </c>
    </row>
    <row r="66" spans="1:10" x14ac:dyDescent="0.3">
      <c r="A66" s="16"/>
      <c r="B66" s="16" t="s">
        <v>357</v>
      </c>
      <c r="C66" s="16"/>
      <c r="D66" s="16"/>
      <c r="E66" s="18">
        <v>5218515</v>
      </c>
      <c r="F66" s="18">
        <v>562973.68999999994</v>
      </c>
      <c r="G66" s="18">
        <v>5781488.6899999995</v>
      </c>
      <c r="H66" s="18">
        <v>2296914.06</v>
      </c>
      <c r="I66" s="18">
        <v>596617</v>
      </c>
      <c r="J66" s="19">
        <v>0.39728765083859402</v>
      </c>
    </row>
    <row r="67" spans="1:10" x14ac:dyDescent="0.3">
      <c r="A67" s="16"/>
      <c r="B67" s="16" t="s">
        <v>139</v>
      </c>
      <c r="C67" s="16" t="s">
        <v>511</v>
      </c>
      <c r="D67" s="16" t="s">
        <v>346</v>
      </c>
      <c r="E67" s="18">
        <v>1817291</v>
      </c>
      <c r="F67" s="18">
        <v>0</v>
      </c>
      <c r="G67" s="18">
        <v>1817291</v>
      </c>
      <c r="H67" s="18">
        <v>619412.97</v>
      </c>
      <c r="I67" s="18">
        <v>272967.05</v>
      </c>
      <c r="J67" s="19">
        <v>0.34084413008153341</v>
      </c>
    </row>
    <row r="68" spans="1:10" x14ac:dyDescent="0.3">
      <c r="A68" s="16"/>
      <c r="B68" s="16"/>
      <c r="C68" s="16"/>
      <c r="D68" s="16" t="s">
        <v>589</v>
      </c>
      <c r="E68" s="18">
        <v>795000</v>
      </c>
      <c r="F68" s="18">
        <v>0</v>
      </c>
      <c r="G68" s="18">
        <v>795000</v>
      </c>
      <c r="H68" s="18">
        <v>339483.55000000005</v>
      </c>
      <c r="I68" s="18">
        <v>124660.22</v>
      </c>
      <c r="J68" s="19">
        <v>0.42702333333333337</v>
      </c>
    </row>
    <row r="69" spans="1:10" x14ac:dyDescent="0.3">
      <c r="A69" s="16"/>
      <c r="B69" s="16"/>
      <c r="C69" s="16"/>
      <c r="D69" s="16" t="s">
        <v>592</v>
      </c>
      <c r="E69" s="18">
        <v>40000</v>
      </c>
      <c r="F69" s="18">
        <v>1097021.06</v>
      </c>
      <c r="G69" s="18">
        <v>1137021.06</v>
      </c>
      <c r="H69" s="18">
        <v>111498.05</v>
      </c>
      <c r="I69" s="18">
        <v>0</v>
      </c>
      <c r="J69" s="19">
        <v>9.8061552175647479E-2</v>
      </c>
    </row>
    <row r="70" spans="1:10" x14ac:dyDescent="0.3">
      <c r="A70" s="16"/>
      <c r="B70" s="16"/>
      <c r="C70" s="16" t="s">
        <v>512</v>
      </c>
      <c r="D70" s="16"/>
      <c r="E70" s="18">
        <v>2652291</v>
      </c>
      <c r="F70" s="18">
        <v>1097021.06</v>
      </c>
      <c r="G70" s="18">
        <v>3749312.06</v>
      </c>
      <c r="H70" s="18">
        <v>1070394.57</v>
      </c>
      <c r="I70" s="18">
        <v>397627.27</v>
      </c>
      <c r="J70" s="19">
        <v>0.28549092550061034</v>
      </c>
    </row>
    <row r="71" spans="1:10" x14ac:dyDescent="0.3">
      <c r="A71" s="16"/>
      <c r="B71" s="16" t="s">
        <v>358</v>
      </c>
      <c r="C71" s="16"/>
      <c r="D71" s="16"/>
      <c r="E71" s="18">
        <v>2652291</v>
      </c>
      <c r="F71" s="18">
        <v>1097021.06</v>
      </c>
      <c r="G71" s="18">
        <v>3749312.06</v>
      </c>
      <c r="H71" s="18">
        <v>1070394.57</v>
      </c>
      <c r="I71" s="18">
        <v>397627.27</v>
      </c>
      <c r="J71" s="19">
        <v>0.28549092550061034</v>
      </c>
    </row>
    <row r="72" spans="1:10" x14ac:dyDescent="0.3">
      <c r="A72" s="16" t="s">
        <v>338</v>
      </c>
      <c r="B72" s="16"/>
      <c r="C72" s="16"/>
      <c r="D72" s="16"/>
      <c r="E72" s="18">
        <v>45840793</v>
      </c>
      <c r="F72" s="18">
        <v>6895610.2000000011</v>
      </c>
      <c r="G72" s="18">
        <v>52736403.200000003</v>
      </c>
      <c r="H72" s="18">
        <v>9431606.6300000008</v>
      </c>
      <c r="I72" s="18">
        <v>2295316.89</v>
      </c>
      <c r="J72" s="19">
        <v>0.1788443287311639</v>
      </c>
    </row>
    <row r="73" spans="1:10" x14ac:dyDescent="0.3">
      <c r="A73" s="16" t="s">
        <v>146</v>
      </c>
      <c r="B73" s="16" t="s">
        <v>147</v>
      </c>
      <c r="C73" s="16" t="s">
        <v>513</v>
      </c>
      <c r="D73" s="16" t="s">
        <v>346</v>
      </c>
      <c r="E73" s="18">
        <v>23613</v>
      </c>
      <c r="F73" s="18">
        <v>0</v>
      </c>
      <c r="G73" s="18">
        <v>23613</v>
      </c>
      <c r="H73" s="18">
        <v>11632.060000000001</v>
      </c>
      <c r="I73" s="18">
        <v>4163.18</v>
      </c>
      <c r="J73" s="19">
        <v>0.49261254393766152</v>
      </c>
    </row>
    <row r="74" spans="1:10" x14ac:dyDescent="0.3">
      <c r="A74" s="16"/>
      <c r="B74" s="16"/>
      <c r="C74" s="16"/>
      <c r="D74" s="16" t="s">
        <v>589</v>
      </c>
      <c r="E74" s="18">
        <v>782650</v>
      </c>
      <c r="F74" s="18">
        <v>0</v>
      </c>
      <c r="G74" s="18">
        <v>782650</v>
      </c>
      <c r="H74" s="18">
        <v>183031.14</v>
      </c>
      <c r="I74" s="18">
        <v>6002.48</v>
      </c>
      <c r="J74" s="19">
        <v>0.23386078068101962</v>
      </c>
    </row>
    <row r="75" spans="1:10" x14ac:dyDescent="0.3">
      <c r="A75" s="16"/>
      <c r="B75" s="16"/>
      <c r="C75" s="16"/>
      <c r="D75" s="16" t="s">
        <v>590</v>
      </c>
      <c r="E75" s="18">
        <v>135425</v>
      </c>
      <c r="F75" s="18">
        <v>0</v>
      </c>
      <c r="G75" s="18">
        <v>135425</v>
      </c>
      <c r="H75" s="18">
        <v>55500</v>
      </c>
      <c r="I75" s="18">
        <v>2451</v>
      </c>
      <c r="J75" s="19">
        <v>0.40982093409636328</v>
      </c>
    </row>
    <row r="76" spans="1:10" x14ac:dyDescent="0.3">
      <c r="A76" s="16"/>
      <c r="B76" s="16"/>
      <c r="C76" s="16"/>
      <c r="D76" s="16" t="s">
        <v>592</v>
      </c>
      <c r="E76" s="18">
        <v>927075</v>
      </c>
      <c r="F76" s="18">
        <v>319411.36</v>
      </c>
      <c r="G76" s="18">
        <v>1246486.3600000001</v>
      </c>
      <c r="H76" s="18">
        <v>10281.76</v>
      </c>
      <c r="I76" s="18">
        <v>50540.25</v>
      </c>
      <c r="J76" s="19">
        <v>8.2485940720602828E-3</v>
      </c>
    </row>
    <row r="77" spans="1:10" x14ac:dyDescent="0.3">
      <c r="A77" s="16"/>
      <c r="B77" s="16"/>
      <c r="C77" s="16"/>
      <c r="D77" s="16" t="s">
        <v>594</v>
      </c>
      <c r="E77" s="18">
        <v>300000</v>
      </c>
      <c r="F77" s="18">
        <v>0</v>
      </c>
      <c r="G77" s="18">
        <v>300000</v>
      </c>
      <c r="H77" s="18">
        <v>0</v>
      </c>
      <c r="I77" s="18">
        <v>0</v>
      </c>
      <c r="J77" s="19">
        <v>0</v>
      </c>
    </row>
    <row r="78" spans="1:10" x14ac:dyDescent="0.3">
      <c r="A78" s="16"/>
      <c r="B78" s="16"/>
      <c r="C78" s="16" t="s">
        <v>514</v>
      </c>
      <c r="D78" s="16"/>
      <c r="E78" s="18">
        <v>2168763</v>
      </c>
      <c r="F78" s="18">
        <v>319411.36</v>
      </c>
      <c r="G78" s="18">
        <v>2488174.3600000003</v>
      </c>
      <c r="H78" s="18">
        <v>260444.96000000002</v>
      </c>
      <c r="I78" s="18">
        <v>63156.91</v>
      </c>
      <c r="J78" s="19">
        <v>0.10467311462851019</v>
      </c>
    </row>
    <row r="79" spans="1:10" x14ac:dyDescent="0.3">
      <c r="A79" s="16"/>
      <c r="B79" s="16" t="s">
        <v>359</v>
      </c>
      <c r="C79" s="16"/>
      <c r="D79" s="16"/>
      <c r="E79" s="18">
        <v>2168763</v>
      </c>
      <c r="F79" s="18">
        <v>319411.36</v>
      </c>
      <c r="G79" s="18">
        <v>2488174.3600000003</v>
      </c>
      <c r="H79" s="18">
        <v>260444.96000000002</v>
      </c>
      <c r="I79" s="18">
        <v>63156.91</v>
      </c>
      <c r="J79" s="19">
        <v>0.10467311462851019</v>
      </c>
    </row>
    <row r="80" spans="1:10" x14ac:dyDescent="0.3">
      <c r="A80" s="16"/>
      <c r="B80" s="16" t="s">
        <v>150</v>
      </c>
      <c r="C80" s="16" t="s">
        <v>598</v>
      </c>
      <c r="D80" s="16" t="s">
        <v>590</v>
      </c>
      <c r="E80" s="18">
        <v>9086000</v>
      </c>
      <c r="F80" s="18">
        <v>0</v>
      </c>
      <c r="G80" s="18">
        <v>9086000</v>
      </c>
      <c r="H80" s="18">
        <v>4194853.5999999996</v>
      </c>
      <c r="I80" s="18">
        <v>0</v>
      </c>
      <c r="J80" s="19">
        <v>0.46168320493066251</v>
      </c>
    </row>
    <row r="81" spans="1:10" x14ac:dyDescent="0.3">
      <c r="A81" s="16"/>
      <c r="B81" s="16"/>
      <c r="C81" s="16"/>
      <c r="D81" s="16" t="s">
        <v>594</v>
      </c>
      <c r="E81" s="18">
        <v>2596000</v>
      </c>
      <c r="F81" s="18">
        <v>0</v>
      </c>
      <c r="G81" s="18">
        <v>2596000</v>
      </c>
      <c r="H81" s="18">
        <v>204232.54</v>
      </c>
      <c r="I81" s="18">
        <v>1952.7</v>
      </c>
      <c r="J81" s="19">
        <v>7.8672010785824351E-2</v>
      </c>
    </row>
    <row r="82" spans="1:10" x14ac:dyDescent="0.3">
      <c r="A82" s="16"/>
      <c r="B82" s="16"/>
      <c r="C82" s="16" t="s">
        <v>599</v>
      </c>
      <c r="D82" s="16"/>
      <c r="E82" s="18">
        <v>11682000</v>
      </c>
      <c r="F82" s="18">
        <v>0</v>
      </c>
      <c r="G82" s="18">
        <v>11682000</v>
      </c>
      <c r="H82" s="18">
        <v>4399086.1399999997</v>
      </c>
      <c r="I82" s="18">
        <v>1952.7</v>
      </c>
      <c r="J82" s="19">
        <v>0.37656960623180957</v>
      </c>
    </row>
    <row r="83" spans="1:10" x14ac:dyDescent="0.3">
      <c r="A83" s="16"/>
      <c r="B83" s="16" t="s">
        <v>600</v>
      </c>
      <c r="C83" s="16"/>
      <c r="D83" s="16"/>
      <c r="E83" s="18">
        <v>11682000</v>
      </c>
      <c r="F83" s="18">
        <v>0</v>
      </c>
      <c r="G83" s="18">
        <v>11682000</v>
      </c>
      <c r="H83" s="18">
        <v>4399086.1399999997</v>
      </c>
      <c r="I83" s="18">
        <v>1952.7</v>
      </c>
      <c r="J83" s="19">
        <v>0.37656960623180957</v>
      </c>
    </row>
    <row r="84" spans="1:10" x14ac:dyDescent="0.3">
      <c r="A84" s="16"/>
      <c r="B84" s="16" t="s">
        <v>157</v>
      </c>
      <c r="C84" s="16" t="s">
        <v>601</v>
      </c>
      <c r="D84" s="16" t="s">
        <v>592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9">
        <v>0</v>
      </c>
    </row>
    <row r="85" spans="1:10" x14ac:dyDescent="0.3">
      <c r="A85" s="16"/>
      <c r="B85" s="16"/>
      <c r="C85" s="16" t="s">
        <v>602</v>
      </c>
      <c r="D85" s="16"/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9">
        <v>0</v>
      </c>
    </row>
    <row r="86" spans="1:10" x14ac:dyDescent="0.3">
      <c r="A86" s="16"/>
      <c r="B86" s="16" t="s">
        <v>603</v>
      </c>
      <c r="C86" s="16"/>
      <c r="D86" s="16"/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9">
        <v>0</v>
      </c>
    </row>
    <row r="87" spans="1:10" x14ac:dyDescent="0.3">
      <c r="A87" s="16"/>
      <c r="B87" s="16" t="s">
        <v>161</v>
      </c>
      <c r="C87" s="16" t="s">
        <v>515</v>
      </c>
      <c r="D87" s="16" t="s">
        <v>346</v>
      </c>
      <c r="E87" s="18">
        <v>334034</v>
      </c>
      <c r="F87" s="18">
        <v>0</v>
      </c>
      <c r="G87" s="18">
        <v>334034</v>
      </c>
      <c r="H87" s="18">
        <v>154532.72999999998</v>
      </c>
      <c r="I87" s="18">
        <v>17145.79</v>
      </c>
      <c r="J87" s="19">
        <v>0.46262575067208722</v>
      </c>
    </row>
    <row r="88" spans="1:10" x14ac:dyDescent="0.3">
      <c r="A88" s="16"/>
      <c r="B88" s="16"/>
      <c r="C88" s="16"/>
      <c r="D88" s="16" t="s">
        <v>589</v>
      </c>
      <c r="E88" s="18">
        <v>25800</v>
      </c>
      <c r="F88" s="18">
        <v>0</v>
      </c>
      <c r="G88" s="18">
        <v>25800</v>
      </c>
      <c r="H88" s="18">
        <v>191.96</v>
      </c>
      <c r="I88" s="18">
        <v>55063.270000000004</v>
      </c>
      <c r="J88" s="19">
        <v>7.4403100775193801E-3</v>
      </c>
    </row>
    <row r="89" spans="1:10" x14ac:dyDescent="0.3">
      <c r="A89" s="16"/>
      <c r="B89" s="16"/>
      <c r="C89" s="16"/>
      <c r="D89" s="16" t="s">
        <v>591</v>
      </c>
      <c r="E89" s="18">
        <v>10000</v>
      </c>
      <c r="F89" s="18">
        <v>0</v>
      </c>
      <c r="G89" s="18">
        <v>10000</v>
      </c>
      <c r="H89" s="18">
        <v>1901.54</v>
      </c>
      <c r="I89" s="18">
        <v>1678.81</v>
      </c>
      <c r="J89" s="19">
        <v>0.19015399999999999</v>
      </c>
    </row>
    <row r="90" spans="1:10" x14ac:dyDescent="0.3">
      <c r="A90" s="16"/>
      <c r="B90" s="16"/>
      <c r="C90" s="16" t="s">
        <v>516</v>
      </c>
      <c r="D90" s="16"/>
      <c r="E90" s="18">
        <v>369834</v>
      </c>
      <c r="F90" s="18">
        <v>0</v>
      </c>
      <c r="G90" s="18">
        <v>369834</v>
      </c>
      <c r="H90" s="18">
        <v>156626.22999999998</v>
      </c>
      <c r="I90" s="18">
        <v>73887.87</v>
      </c>
      <c r="J90" s="19">
        <v>0.42350413969510647</v>
      </c>
    </row>
    <row r="91" spans="1:10" x14ac:dyDescent="0.3">
      <c r="A91" s="16"/>
      <c r="B91" s="16" t="s">
        <v>360</v>
      </c>
      <c r="C91" s="16"/>
      <c r="D91" s="16"/>
      <c r="E91" s="18">
        <v>369834</v>
      </c>
      <c r="F91" s="18">
        <v>0</v>
      </c>
      <c r="G91" s="18">
        <v>369834</v>
      </c>
      <c r="H91" s="18">
        <v>156626.22999999998</v>
      </c>
      <c r="I91" s="18">
        <v>73887.87</v>
      </c>
      <c r="J91" s="19">
        <v>0.42350413969510647</v>
      </c>
    </row>
    <row r="92" spans="1:10" x14ac:dyDescent="0.3">
      <c r="A92" s="16"/>
      <c r="B92" s="16" t="s">
        <v>211</v>
      </c>
      <c r="C92" s="16" t="s">
        <v>527</v>
      </c>
      <c r="D92" s="16" t="s">
        <v>589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9">
        <v>0</v>
      </c>
    </row>
    <row r="93" spans="1:10" x14ac:dyDescent="0.3">
      <c r="A93" s="16"/>
      <c r="B93" s="16"/>
      <c r="C93" s="16" t="s">
        <v>528</v>
      </c>
      <c r="D93" s="16"/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9">
        <v>0</v>
      </c>
    </row>
    <row r="94" spans="1:10" x14ac:dyDescent="0.3">
      <c r="A94" s="16"/>
      <c r="B94" s="16" t="s">
        <v>366</v>
      </c>
      <c r="C94" s="16"/>
      <c r="D94" s="16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9">
        <v>0</v>
      </c>
    </row>
    <row r="95" spans="1:10" x14ac:dyDescent="0.3">
      <c r="A95" s="16"/>
      <c r="B95" s="16" t="s">
        <v>162</v>
      </c>
      <c r="C95" s="16" t="s">
        <v>517</v>
      </c>
      <c r="D95" s="16" t="s">
        <v>346</v>
      </c>
      <c r="E95" s="18">
        <v>807359</v>
      </c>
      <c r="F95" s="18">
        <v>0</v>
      </c>
      <c r="G95" s="18">
        <v>807359</v>
      </c>
      <c r="H95" s="18">
        <v>236604.21999999997</v>
      </c>
      <c r="I95" s="18">
        <v>49621.11</v>
      </c>
      <c r="J95" s="19">
        <v>0.29305949397975373</v>
      </c>
    </row>
    <row r="96" spans="1:10" x14ac:dyDescent="0.3">
      <c r="A96" s="16"/>
      <c r="B96" s="16"/>
      <c r="C96" s="16"/>
      <c r="D96" s="16" t="s">
        <v>589</v>
      </c>
      <c r="E96" s="18">
        <v>1671500</v>
      </c>
      <c r="F96" s="18">
        <v>0</v>
      </c>
      <c r="G96" s="18">
        <v>1671500</v>
      </c>
      <c r="H96" s="18">
        <v>551232.96</v>
      </c>
      <c r="I96" s="18">
        <v>138143.63999999998</v>
      </c>
      <c r="J96" s="19">
        <v>0.3297834041280287</v>
      </c>
    </row>
    <row r="97" spans="1:10" x14ac:dyDescent="0.3">
      <c r="A97" s="16"/>
      <c r="B97" s="16"/>
      <c r="C97" s="16"/>
      <c r="D97" s="16" t="s">
        <v>592</v>
      </c>
      <c r="E97" s="18">
        <v>1987000</v>
      </c>
      <c r="F97" s="18">
        <v>0</v>
      </c>
      <c r="G97" s="18">
        <v>1987000</v>
      </c>
      <c r="H97" s="18">
        <v>361180.9</v>
      </c>
      <c r="I97" s="18">
        <v>28243.93</v>
      </c>
      <c r="J97" s="19">
        <v>0.18177196779063917</v>
      </c>
    </row>
    <row r="98" spans="1:10" x14ac:dyDescent="0.3">
      <c r="A98" s="16"/>
      <c r="B98" s="16"/>
      <c r="C98" s="16" t="s">
        <v>518</v>
      </c>
      <c r="D98" s="16"/>
      <c r="E98" s="18">
        <v>4465859</v>
      </c>
      <c r="F98" s="18">
        <v>0</v>
      </c>
      <c r="G98" s="18">
        <v>4465859</v>
      </c>
      <c r="H98" s="18">
        <v>1149018.08</v>
      </c>
      <c r="I98" s="18">
        <v>216008.68</v>
      </c>
      <c r="J98" s="19">
        <v>0.25728937702690563</v>
      </c>
    </row>
    <row r="99" spans="1:10" x14ac:dyDescent="0.3">
      <c r="A99" s="16"/>
      <c r="B99" s="16" t="s">
        <v>361</v>
      </c>
      <c r="C99" s="16"/>
      <c r="D99" s="16"/>
      <c r="E99" s="18">
        <v>4465859</v>
      </c>
      <c r="F99" s="18">
        <v>0</v>
      </c>
      <c r="G99" s="18">
        <v>4465859</v>
      </c>
      <c r="H99" s="18">
        <v>1149018.08</v>
      </c>
      <c r="I99" s="18">
        <v>216008.68</v>
      </c>
      <c r="J99" s="19">
        <v>0.25728937702690563</v>
      </c>
    </row>
    <row r="100" spans="1:10" x14ac:dyDescent="0.3">
      <c r="A100" s="16"/>
      <c r="B100" s="16" t="s">
        <v>172</v>
      </c>
      <c r="C100" s="16" t="s">
        <v>519</v>
      </c>
      <c r="D100" s="16" t="s">
        <v>346</v>
      </c>
      <c r="E100" s="18">
        <v>1261351</v>
      </c>
      <c r="F100" s="18">
        <v>0</v>
      </c>
      <c r="G100" s="18">
        <v>1261351</v>
      </c>
      <c r="H100" s="18">
        <v>568633.68000000005</v>
      </c>
      <c r="I100" s="18">
        <v>153207.91</v>
      </c>
      <c r="J100" s="19">
        <v>0.45081319949799864</v>
      </c>
    </row>
    <row r="101" spans="1:10" x14ac:dyDescent="0.3">
      <c r="A101" s="16"/>
      <c r="B101" s="16"/>
      <c r="C101" s="16"/>
      <c r="D101" s="16" t="s">
        <v>589</v>
      </c>
      <c r="E101" s="18">
        <v>1676000</v>
      </c>
      <c r="F101" s="18">
        <v>0</v>
      </c>
      <c r="G101" s="18">
        <v>1676000</v>
      </c>
      <c r="H101" s="18">
        <v>369899.38999999996</v>
      </c>
      <c r="I101" s="18">
        <v>163231.06999999998</v>
      </c>
      <c r="J101" s="19">
        <v>0.2207036933174224</v>
      </c>
    </row>
    <row r="102" spans="1:10" x14ac:dyDescent="0.3">
      <c r="A102" s="16"/>
      <c r="B102" s="16"/>
      <c r="C102" s="16"/>
      <c r="D102" s="16" t="s">
        <v>590</v>
      </c>
      <c r="E102" s="18">
        <v>3000</v>
      </c>
      <c r="F102" s="18">
        <v>0</v>
      </c>
      <c r="G102" s="18">
        <v>3000</v>
      </c>
      <c r="H102" s="18">
        <v>3000</v>
      </c>
      <c r="I102" s="18">
        <v>0</v>
      </c>
      <c r="J102" s="19">
        <v>1</v>
      </c>
    </row>
    <row r="103" spans="1:10" x14ac:dyDescent="0.3">
      <c r="A103" s="16"/>
      <c r="B103" s="16"/>
      <c r="C103" s="16" t="s">
        <v>520</v>
      </c>
      <c r="D103" s="16"/>
      <c r="E103" s="18">
        <v>2940351</v>
      </c>
      <c r="F103" s="18">
        <v>0</v>
      </c>
      <c r="G103" s="18">
        <v>2940351</v>
      </c>
      <c r="H103" s="18">
        <v>941533.07000000007</v>
      </c>
      <c r="I103" s="18">
        <v>316438.98</v>
      </c>
      <c r="J103" s="19">
        <v>0.32021111425132576</v>
      </c>
    </row>
    <row r="104" spans="1:10" x14ac:dyDescent="0.3">
      <c r="A104" s="16"/>
      <c r="B104" s="16" t="s">
        <v>362</v>
      </c>
      <c r="C104" s="16"/>
      <c r="D104" s="16"/>
      <c r="E104" s="18">
        <v>2940351</v>
      </c>
      <c r="F104" s="18">
        <v>0</v>
      </c>
      <c r="G104" s="18">
        <v>2940351</v>
      </c>
      <c r="H104" s="18">
        <v>941533.07000000007</v>
      </c>
      <c r="I104" s="18">
        <v>316438.98</v>
      </c>
      <c r="J104" s="19">
        <v>0.32021111425132576</v>
      </c>
    </row>
    <row r="105" spans="1:10" x14ac:dyDescent="0.3">
      <c r="A105" s="16"/>
      <c r="B105" s="16" t="s">
        <v>175</v>
      </c>
      <c r="C105" s="16" t="s">
        <v>521</v>
      </c>
      <c r="D105" s="16" t="s">
        <v>346</v>
      </c>
      <c r="E105" s="18">
        <v>1689448</v>
      </c>
      <c r="F105" s="18">
        <v>0</v>
      </c>
      <c r="G105" s="18">
        <v>1689448</v>
      </c>
      <c r="H105" s="18">
        <v>790123.08000000007</v>
      </c>
      <c r="I105" s="18">
        <v>210954</v>
      </c>
      <c r="J105" s="19">
        <v>0.46768120711617051</v>
      </c>
    </row>
    <row r="106" spans="1:10" x14ac:dyDescent="0.3">
      <c r="A106" s="16"/>
      <c r="B106" s="16"/>
      <c r="C106" s="16"/>
      <c r="D106" s="16" t="s">
        <v>589</v>
      </c>
      <c r="E106" s="18">
        <v>2515155</v>
      </c>
      <c r="F106" s="18">
        <v>-12000</v>
      </c>
      <c r="G106" s="18">
        <v>2503155</v>
      </c>
      <c r="H106" s="18">
        <v>889392.09</v>
      </c>
      <c r="I106" s="18">
        <v>478961.29999999987</v>
      </c>
      <c r="J106" s="19">
        <v>0.35530843675281792</v>
      </c>
    </row>
    <row r="107" spans="1:10" x14ac:dyDescent="0.3">
      <c r="A107" s="16"/>
      <c r="B107" s="16"/>
      <c r="C107" s="16"/>
      <c r="D107" s="16" t="s">
        <v>590</v>
      </c>
      <c r="E107" s="18">
        <v>238810</v>
      </c>
      <c r="F107" s="18">
        <v>0</v>
      </c>
      <c r="G107" s="18">
        <v>238810</v>
      </c>
      <c r="H107" s="18">
        <v>0</v>
      </c>
      <c r="I107" s="18">
        <v>117080.89</v>
      </c>
      <c r="J107" s="19">
        <v>0</v>
      </c>
    </row>
    <row r="108" spans="1:10" x14ac:dyDescent="0.3">
      <c r="A108" s="16"/>
      <c r="B108" s="16"/>
      <c r="C108" s="16"/>
      <c r="D108" s="16" t="s">
        <v>592</v>
      </c>
      <c r="E108" s="18">
        <v>126068</v>
      </c>
      <c r="F108" s="18">
        <v>12000</v>
      </c>
      <c r="G108" s="18">
        <v>138068</v>
      </c>
      <c r="H108" s="18">
        <v>4776.8999999999996</v>
      </c>
      <c r="I108" s="18">
        <v>11210.35</v>
      </c>
      <c r="J108" s="19">
        <v>3.4598169018164961E-2</v>
      </c>
    </row>
    <row r="109" spans="1:10" x14ac:dyDescent="0.3">
      <c r="A109" s="16"/>
      <c r="B109" s="16"/>
      <c r="C109" s="16" t="s">
        <v>522</v>
      </c>
      <c r="D109" s="16"/>
      <c r="E109" s="18">
        <v>4569481</v>
      </c>
      <c r="F109" s="18">
        <v>0</v>
      </c>
      <c r="G109" s="18">
        <v>4569481</v>
      </c>
      <c r="H109" s="18">
        <v>1684292.0699999998</v>
      </c>
      <c r="I109" s="18">
        <v>818206.5399999998</v>
      </c>
      <c r="J109" s="19">
        <v>0.36859592369461652</v>
      </c>
    </row>
    <row r="110" spans="1:10" x14ac:dyDescent="0.3">
      <c r="A110" s="16"/>
      <c r="B110" s="16" t="s">
        <v>363</v>
      </c>
      <c r="C110" s="16"/>
      <c r="D110" s="16"/>
      <c r="E110" s="18">
        <v>4569481</v>
      </c>
      <c r="F110" s="18">
        <v>0</v>
      </c>
      <c r="G110" s="18">
        <v>4569481</v>
      </c>
      <c r="H110" s="18">
        <v>1684292.0699999998</v>
      </c>
      <c r="I110" s="18">
        <v>818206.5399999998</v>
      </c>
      <c r="J110" s="19">
        <v>0.36859592369461652</v>
      </c>
    </row>
    <row r="111" spans="1:10" x14ac:dyDescent="0.3">
      <c r="A111" s="16"/>
      <c r="B111" s="16" t="s">
        <v>185</v>
      </c>
      <c r="C111" s="16" t="s">
        <v>604</v>
      </c>
      <c r="D111" s="16" t="s">
        <v>592</v>
      </c>
      <c r="E111" s="18">
        <v>0</v>
      </c>
      <c r="F111" s="18">
        <v>1166694.9300000002</v>
      </c>
      <c r="G111" s="18">
        <v>1166694.9300000002</v>
      </c>
      <c r="H111" s="18">
        <v>191088.76</v>
      </c>
      <c r="I111" s="18">
        <v>0</v>
      </c>
      <c r="J111" s="19">
        <v>0.16378639787180696</v>
      </c>
    </row>
    <row r="112" spans="1:10" x14ac:dyDescent="0.3">
      <c r="A112" s="16"/>
      <c r="B112" s="16"/>
      <c r="C112" s="16" t="s">
        <v>605</v>
      </c>
      <c r="D112" s="16"/>
      <c r="E112" s="18">
        <v>0</v>
      </c>
      <c r="F112" s="18">
        <v>1166694.9300000002</v>
      </c>
      <c r="G112" s="18">
        <v>1166694.9300000002</v>
      </c>
      <c r="H112" s="18">
        <v>191088.76</v>
      </c>
      <c r="I112" s="18">
        <v>0</v>
      </c>
      <c r="J112" s="19">
        <v>0.16378639787180696</v>
      </c>
    </row>
    <row r="113" spans="1:10" x14ac:dyDescent="0.3">
      <c r="A113" s="16"/>
      <c r="B113" s="16" t="s">
        <v>606</v>
      </c>
      <c r="C113" s="16"/>
      <c r="D113" s="16"/>
      <c r="E113" s="18">
        <v>0</v>
      </c>
      <c r="F113" s="18">
        <v>1166694.9300000002</v>
      </c>
      <c r="G113" s="18">
        <v>1166694.9300000002</v>
      </c>
      <c r="H113" s="18">
        <v>191088.76</v>
      </c>
      <c r="I113" s="18">
        <v>0</v>
      </c>
      <c r="J113" s="19">
        <v>0.16378639787180696</v>
      </c>
    </row>
    <row r="114" spans="1:10" x14ac:dyDescent="0.3">
      <c r="A114" s="16" t="s">
        <v>339</v>
      </c>
      <c r="B114" s="16"/>
      <c r="C114" s="16"/>
      <c r="D114" s="16"/>
      <c r="E114" s="18">
        <v>26196288</v>
      </c>
      <c r="F114" s="18">
        <v>1486106.29</v>
      </c>
      <c r="G114" s="18">
        <v>27682394.289999999</v>
      </c>
      <c r="H114" s="18">
        <v>8782089.3100000005</v>
      </c>
      <c r="I114" s="18">
        <v>1489651.6799999997</v>
      </c>
      <c r="J114" s="19">
        <v>0.31724457133292278</v>
      </c>
    </row>
    <row r="115" spans="1:10" x14ac:dyDescent="0.3">
      <c r="A115" s="16" t="s">
        <v>186</v>
      </c>
      <c r="B115" s="16" t="s">
        <v>187</v>
      </c>
      <c r="C115" s="16" t="s">
        <v>607</v>
      </c>
      <c r="D115" s="16" t="s">
        <v>593</v>
      </c>
      <c r="E115" s="18">
        <v>1805000</v>
      </c>
      <c r="F115" s="18">
        <v>0</v>
      </c>
      <c r="G115" s="18">
        <v>1805000</v>
      </c>
      <c r="H115" s="18">
        <v>195241.41</v>
      </c>
      <c r="I115" s="18">
        <v>0</v>
      </c>
      <c r="J115" s="19">
        <v>0.10816698614958449</v>
      </c>
    </row>
    <row r="116" spans="1:10" x14ac:dyDescent="0.3">
      <c r="A116" s="16"/>
      <c r="B116" s="16"/>
      <c r="C116" s="16"/>
      <c r="D116" s="16" t="s">
        <v>608</v>
      </c>
      <c r="E116" s="18">
        <v>10300000</v>
      </c>
      <c r="F116" s="18">
        <v>0</v>
      </c>
      <c r="G116" s="18">
        <v>10300000</v>
      </c>
      <c r="H116" s="18">
        <v>2025037.7</v>
      </c>
      <c r="I116" s="18">
        <v>0</v>
      </c>
      <c r="J116" s="19">
        <v>0.19660560194174756</v>
      </c>
    </row>
    <row r="117" spans="1:10" x14ac:dyDescent="0.3">
      <c r="A117" s="16"/>
      <c r="B117" s="16"/>
      <c r="C117" s="16" t="s">
        <v>609</v>
      </c>
      <c r="D117" s="16"/>
      <c r="E117" s="18">
        <v>12105000</v>
      </c>
      <c r="F117" s="18">
        <v>0</v>
      </c>
      <c r="G117" s="18">
        <v>12105000</v>
      </c>
      <c r="H117" s="18">
        <v>2220279.11</v>
      </c>
      <c r="I117" s="18">
        <v>0</v>
      </c>
      <c r="J117" s="19">
        <v>0.18341834861627426</v>
      </c>
    </row>
    <row r="118" spans="1:10" x14ac:dyDescent="0.3">
      <c r="A118" s="16"/>
      <c r="B118" s="16" t="s">
        <v>610</v>
      </c>
      <c r="C118" s="16"/>
      <c r="D118" s="16"/>
      <c r="E118" s="18">
        <v>12105000</v>
      </c>
      <c r="F118" s="18">
        <v>0</v>
      </c>
      <c r="G118" s="18">
        <v>12105000</v>
      </c>
      <c r="H118" s="18">
        <v>2220279.11</v>
      </c>
      <c r="I118" s="18">
        <v>0</v>
      </c>
      <c r="J118" s="19">
        <v>0.18341834861627426</v>
      </c>
    </row>
    <row r="119" spans="1:10" x14ac:dyDescent="0.3">
      <c r="A119" s="16"/>
      <c r="B119" s="16" t="s">
        <v>192</v>
      </c>
      <c r="C119" s="16" t="s">
        <v>523</v>
      </c>
      <c r="D119" s="16" t="s">
        <v>346</v>
      </c>
      <c r="E119" s="18">
        <v>840492</v>
      </c>
      <c r="F119" s="18">
        <v>0</v>
      </c>
      <c r="G119" s="18">
        <v>840492</v>
      </c>
      <c r="H119" s="18">
        <v>357109.91000000003</v>
      </c>
      <c r="I119" s="18">
        <v>429580.8000000001</v>
      </c>
      <c r="J119" s="19">
        <v>0.42488198578927583</v>
      </c>
    </row>
    <row r="120" spans="1:10" x14ac:dyDescent="0.3">
      <c r="A120" s="16"/>
      <c r="B120" s="16"/>
      <c r="C120" s="16"/>
      <c r="D120" s="16" t="s">
        <v>589</v>
      </c>
      <c r="E120" s="18">
        <v>1064000</v>
      </c>
      <c r="F120" s="18">
        <v>0</v>
      </c>
      <c r="G120" s="18">
        <v>1064000</v>
      </c>
      <c r="H120" s="18">
        <v>103715.91</v>
      </c>
      <c r="I120" s="18">
        <v>128708.51</v>
      </c>
      <c r="J120" s="19">
        <v>9.7477359022556401E-2</v>
      </c>
    </row>
    <row r="121" spans="1:10" x14ac:dyDescent="0.3">
      <c r="A121" s="16"/>
      <c r="B121" s="16"/>
      <c r="C121" s="16"/>
      <c r="D121" s="16" t="s">
        <v>590</v>
      </c>
      <c r="E121" s="18">
        <v>4804710</v>
      </c>
      <c r="F121" s="18">
        <v>0</v>
      </c>
      <c r="G121" s="18">
        <v>4804710</v>
      </c>
      <c r="H121" s="18">
        <v>14015</v>
      </c>
      <c r="I121" s="18">
        <v>5737.0400000000009</v>
      </c>
      <c r="J121" s="19">
        <v>2.9169294296638093E-3</v>
      </c>
    </row>
    <row r="122" spans="1:10" x14ac:dyDescent="0.3">
      <c r="A122" s="16"/>
      <c r="B122" s="16"/>
      <c r="C122" s="16"/>
      <c r="D122" s="16" t="s">
        <v>592</v>
      </c>
      <c r="E122" s="18">
        <v>950000</v>
      </c>
      <c r="F122" s="18">
        <v>0</v>
      </c>
      <c r="G122" s="18">
        <v>950000</v>
      </c>
      <c r="H122" s="18">
        <v>0</v>
      </c>
      <c r="I122" s="18">
        <v>0</v>
      </c>
      <c r="J122" s="19">
        <v>0</v>
      </c>
    </row>
    <row r="123" spans="1:10" x14ac:dyDescent="0.3">
      <c r="A123" s="16"/>
      <c r="B123" s="16"/>
      <c r="C123" s="16"/>
      <c r="D123" s="16" t="s">
        <v>594</v>
      </c>
      <c r="E123" s="18">
        <v>702710</v>
      </c>
      <c r="F123" s="18">
        <v>0</v>
      </c>
      <c r="G123" s="18">
        <v>702710</v>
      </c>
      <c r="H123" s="18">
        <v>0</v>
      </c>
      <c r="I123" s="18">
        <v>0</v>
      </c>
      <c r="J123" s="19">
        <v>0</v>
      </c>
    </row>
    <row r="124" spans="1:10" x14ac:dyDescent="0.3">
      <c r="A124" s="16"/>
      <c r="B124" s="16"/>
      <c r="C124" s="16" t="s">
        <v>524</v>
      </c>
      <c r="D124" s="16"/>
      <c r="E124" s="18">
        <v>8361912</v>
      </c>
      <c r="F124" s="18">
        <v>0</v>
      </c>
      <c r="G124" s="18">
        <v>8361912</v>
      </c>
      <c r="H124" s="18">
        <v>474840.82000000007</v>
      </c>
      <c r="I124" s="18">
        <v>564026.35000000009</v>
      </c>
      <c r="J124" s="19">
        <v>5.6786153693078815E-2</v>
      </c>
    </row>
    <row r="125" spans="1:10" x14ac:dyDescent="0.3">
      <c r="A125" s="16"/>
      <c r="B125" s="16" t="s">
        <v>364</v>
      </c>
      <c r="C125" s="16"/>
      <c r="D125" s="16"/>
      <c r="E125" s="18">
        <v>8361912</v>
      </c>
      <c r="F125" s="18">
        <v>0</v>
      </c>
      <c r="G125" s="18">
        <v>8361912</v>
      </c>
      <c r="H125" s="18">
        <v>474840.82000000007</v>
      </c>
      <c r="I125" s="18">
        <v>564026.35000000009</v>
      </c>
      <c r="J125" s="19">
        <v>5.6786153693078815E-2</v>
      </c>
    </row>
    <row r="126" spans="1:10" x14ac:dyDescent="0.3">
      <c r="A126" s="16"/>
      <c r="B126" s="16" t="s">
        <v>205</v>
      </c>
      <c r="C126" s="16" t="s">
        <v>525</v>
      </c>
      <c r="D126" s="16" t="s">
        <v>346</v>
      </c>
      <c r="E126" s="18">
        <v>435019</v>
      </c>
      <c r="F126" s="18">
        <v>0</v>
      </c>
      <c r="G126" s="18">
        <v>435019</v>
      </c>
      <c r="H126" s="18">
        <v>172004.22000000003</v>
      </c>
      <c r="I126" s="18">
        <v>65754.240000000005</v>
      </c>
      <c r="J126" s="19">
        <v>0.3953947298853614</v>
      </c>
    </row>
    <row r="127" spans="1:10" x14ac:dyDescent="0.3">
      <c r="A127" s="16"/>
      <c r="B127" s="16"/>
      <c r="C127" s="16"/>
      <c r="D127" s="16" t="s">
        <v>589</v>
      </c>
      <c r="E127" s="18">
        <v>102520</v>
      </c>
      <c r="F127" s="18">
        <v>0</v>
      </c>
      <c r="G127" s="18">
        <v>102520</v>
      </c>
      <c r="H127" s="18">
        <v>23305.02</v>
      </c>
      <c r="I127" s="18">
        <v>6104.64</v>
      </c>
      <c r="J127" s="19">
        <v>0.2273216933281311</v>
      </c>
    </row>
    <row r="128" spans="1:10" x14ac:dyDescent="0.3">
      <c r="A128" s="16"/>
      <c r="B128" s="16"/>
      <c r="C128" s="16"/>
      <c r="D128" s="16" t="s">
        <v>592</v>
      </c>
      <c r="E128" s="18">
        <v>3500</v>
      </c>
      <c r="F128" s="18">
        <v>0</v>
      </c>
      <c r="G128" s="18">
        <v>3500</v>
      </c>
      <c r="H128" s="18">
        <v>0</v>
      </c>
      <c r="I128" s="18">
        <v>0</v>
      </c>
      <c r="J128" s="19">
        <v>0</v>
      </c>
    </row>
    <row r="129" spans="1:10" x14ac:dyDescent="0.3">
      <c r="A129" s="16"/>
      <c r="B129" s="16"/>
      <c r="C129" s="16" t="s">
        <v>526</v>
      </c>
      <c r="D129" s="16"/>
      <c r="E129" s="18">
        <v>541039</v>
      </c>
      <c r="F129" s="18">
        <v>0</v>
      </c>
      <c r="G129" s="18">
        <v>541039</v>
      </c>
      <c r="H129" s="18">
        <v>195309.24000000002</v>
      </c>
      <c r="I129" s="18">
        <v>71858.880000000005</v>
      </c>
      <c r="J129" s="19">
        <v>0.36098920780202548</v>
      </c>
    </row>
    <row r="130" spans="1:10" x14ac:dyDescent="0.3">
      <c r="A130" s="16"/>
      <c r="B130" s="16" t="s">
        <v>365</v>
      </c>
      <c r="C130" s="16"/>
      <c r="D130" s="16"/>
      <c r="E130" s="18">
        <v>541039</v>
      </c>
      <c r="F130" s="18">
        <v>0</v>
      </c>
      <c r="G130" s="18">
        <v>541039</v>
      </c>
      <c r="H130" s="18">
        <v>195309.24000000002</v>
      </c>
      <c r="I130" s="18">
        <v>71858.880000000005</v>
      </c>
      <c r="J130" s="19">
        <v>0.36098920780202548</v>
      </c>
    </row>
    <row r="131" spans="1:10" x14ac:dyDescent="0.3">
      <c r="A131" s="16"/>
      <c r="B131" s="16" t="s">
        <v>208</v>
      </c>
      <c r="C131" s="16" t="s">
        <v>611</v>
      </c>
      <c r="D131" s="16" t="s">
        <v>346</v>
      </c>
      <c r="E131" s="18">
        <v>39697</v>
      </c>
      <c r="F131" s="18">
        <v>0</v>
      </c>
      <c r="G131" s="18">
        <v>39697</v>
      </c>
      <c r="H131" s="18">
        <v>0</v>
      </c>
      <c r="I131" s="18">
        <v>0</v>
      </c>
      <c r="J131" s="19">
        <v>0</v>
      </c>
    </row>
    <row r="132" spans="1:10" x14ac:dyDescent="0.3">
      <c r="A132" s="16"/>
      <c r="B132" s="16"/>
      <c r="C132" s="16"/>
      <c r="D132" s="16" t="s">
        <v>589</v>
      </c>
      <c r="E132" s="18">
        <v>43200</v>
      </c>
      <c r="F132" s="18">
        <v>0</v>
      </c>
      <c r="G132" s="18">
        <v>43200</v>
      </c>
      <c r="H132" s="18">
        <v>2000</v>
      </c>
      <c r="I132" s="18">
        <v>0</v>
      </c>
      <c r="J132" s="19">
        <v>4.6296296296296294E-2</v>
      </c>
    </row>
    <row r="133" spans="1:10" x14ac:dyDescent="0.3">
      <c r="A133" s="16"/>
      <c r="B133" s="16"/>
      <c r="C133" s="16"/>
      <c r="D133" s="16" t="s">
        <v>590</v>
      </c>
      <c r="E133" s="18">
        <v>525000</v>
      </c>
      <c r="F133" s="18">
        <v>0</v>
      </c>
      <c r="G133" s="18">
        <v>525000</v>
      </c>
      <c r="H133" s="18">
        <v>0</v>
      </c>
      <c r="I133" s="18">
        <v>0</v>
      </c>
      <c r="J133" s="19">
        <v>0</v>
      </c>
    </row>
    <row r="134" spans="1:10" x14ac:dyDescent="0.3">
      <c r="A134" s="16"/>
      <c r="B134" s="16"/>
      <c r="C134" s="16" t="s">
        <v>612</v>
      </c>
      <c r="D134" s="16"/>
      <c r="E134" s="18">
        <v>607897</v>
      </c>
      <c r="F134" s="18">
        <v>0</v>
      </c>
      <c r="G134" s="18">
        <v>607897</v>
      </c>
      <c r="H134" s="18">
        <v>2000</v>
      </c>
      <c r="I134" s="18">
        <v>0</v>
      </c>
      <c r="J134" s="19">
        <v>3.2900310414428762E-3</v>
      </c>
    </row>
    <row r="135" spans="1:10" x14ac:dyDescent="0.3">
      <c r="A135" s="16"/>
      <c r="B135" s="16" t="s">
        <v>613</v>
      </c>
      <c r="C135" s="16"/>
      <c r="D135" s="16"/>
      <c r="E135" s="18">
        <v>607897</v>
      </c>
      <c r="F135" s="18">
        <v>0</v>
      </c>
      <c r="G135" s="18">
        <v>607897</v>
      </c>
      <c r="H135" s="18">
        <v>2000</v>
      </c>
      <c r="I135" s="18">
        <v>0</v>
      </c>
      <c r="J135" s="19">
        <v>3.2900310414428762E-3</v>
      </c>
    </row>
    <row r="136" spans="1:10" x14ac:dyDescent="0.3">
      <c r="A136" s="16"/>
      <c r="B136" s="16" t="s">
        <v>211</v>
      </c>
      <c r="C136" s="16" t="s">
        <v>527</v>
      </c>
      <c r="D136" s="16" t="s">
        <v>346</v>
      </c>
      <c r="E136" s="18">
        <v>23150128</v>
      </c>
      <c r="F136" s="18">
        <v>115670.76</v>
      </c>
      <c r="G136" s="18">
        <v>23265798.760000002</v>
      </c>
      <c r="H136" s="18">
        <v>8756742.959999999</v>
      </c>
      <c r="I136" s="18">
        <v>3531431.92</v>
      </c>
      <c r="J136" s="19">
        <v>0.3763783504847954</v>
      </c>
    </row>
    <row r="137" spans="1:10" x14ac:dyDescent="0.3">
      <c r="A137" s="16"/>
      <c r="B137" s="16"/>
      <c r="C137" s="16"/>
      <c r="D137" s="16" t="s">
        <v>589</v>
      </c>
      <c r="E137" s="18">
        <v>282665</v>
      </c>
      <c r="F137" s="18">
        <v>0</v>
      </c>
      <c r="G137" s="18">
        <v>282665</v>
      </c>
      <c r="H137" s="18">
        <v>39193.99</v>
      </c>
      <c r="I137" s="18">
        <v>29178.339999999997</v>
      </c>
      <c r="J137" s="19">
        <v>0.13865880105425149</v>
      </c>
    </row>
    <row r="138" spans="1:10" x14ac:dyDescent="0.3">
      <c r="A138" s="16"/>
      <c r="B138" s="16"/>
      <c r="C138" s="16"/>
      <c r="D138" s="16" t="s">
        <v>591</v>
      </c>
      <c r="E138" s="18">
        <v>557000</v>
      </c>
      <c r="F138" s="18">
        <v>0</v>
      </c>
      <c r="G138" s="18">
        <v>557000</v>
      </c>
      <c r="H138" s="18">
        <v>37300</v>
      </c>
      <c r="I138" s="18">
        <v>20500</v>
      </c>
      <c r="J138" s="19">
        <v>6.6965888689407546E-2</v>
      </c>
    </row>
    <row r="139" spans="1:10" x14ac:dyDescent="0.3">
      <c r="A139" s="16"/>
      <c r="B139" s="16"/>
      <c r="C139" s="16" t="s">
        <v>528</v>
      </c>
      <c r="D139" s="16"/>
      <c r="E139" s="18">
        <v>23989793</v>
      </c>
      <c r="F139" s="18">
        <v>115670.76</v>
      </c>
      <c r="G139" s="18">
        <v>24105463.760000002</v>
      </c>
      <c r="H139" s="18">
        <v>8833236.9499999993</v>
      </c>
      <c r="I139" s="18">
        <v>3581110.26</v>
      </c>
      <c r="J139" s="19">
        <v>0.366441278124574</v>
      </c>
    </row>
    <row r="140" spans="1:10" x14ac:dyDescent="0.3">
      <c r="A140" s="16"/>
      <c r="B140" s="16" t="s">
        <v>366</v>
      </c>
      <c r="C140" s="16"/>
      <c r="D140" s="16"/>
      <c r="E140" s="18">
        <v>23989793</v>
      </c>
      <c r="F140" s="18">
        <v>115670.76</v>
      </c>
      <c r="G140" s="18">
        <v>24105463.760000002</v>
      </c>
      <c r="H140" s="18">
        <v>8833236.9499999993</v>
      </c>
      <c r="I140" s="18">
        <v>3581110.26</v>
      </c>
      <c r="J140" s="19">
        <v>0.366441278124574</v>
      </c>
    </row>
    <row r="141" spans="1:10" x14ac:dyDescent="0.3">
      <c r="A141" s="16"/>
      <c r="B141" s="16" t="s">
        <v>228</v>
      </c>
      <c r="C141" s="16" t="s">
        <v>529</v>
      </c>
      <c r="D141" s="16" t="s">
        <v>346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9">
        <v>0</v>
      </c>
    </row>
    <row r="142" spans="1:10" x14ac:dyDescent="0.3">
      <c r="A142" s="16"/>
      <c r="B142" s="16"/>
      <c r="C142" s="16"/>
      <c r="D142" s="16" t="s">
        <v>589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9">
        <v>0</v>
      </c>
    </row>
    <row r="143" spans="1:10" x14ac:dyDescent="0.3">
      <c r="A143" s="16"/>
      <c r="B143" s="16"/>
      <c r="C143" s="16" t="s">
        <v>530</v>
      </c>
      <c r="D143" s="16"/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9">
        <v>0</v>
      </c>
    </row>
    <row r="144" spans="1:10" x14ac:dyDescent="0.3">
      <c r="A144" s="16"/>
      <c r="B144" s="16" t="s">
        <v>367</v>
      </c>
      <c r="C144" s="16"/>
      <c r="D144" s="16"/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9">
        <v>0</v>
      </c>
    </row>
    <row r="145" spans="1:10" x14ac:dyDescent="0.3">
      <c r="A145" s="16"/>
      <c r="B145" s="16" t="s">
        <v>231</v>
      </c>
      <c r="C145" s="16" t="s">
        <v>531</v>
      </c>
      <c r="D145" s="16" t="s">
        <v>346</v>
      </c>
      <c r="E145" s="18">
        <v>671752</v>
      </c>
      <c r="F145" s="18">
        <v>0</v>
      </c>
      <c r="G145" s="18">
        <v>671752</v>
      </c>
      <c r="H145" s="18">
        <v>310346.25</v>
      </c>
      <c r="I145" s="18">
        <v>138883.85999999999</v>
      </c>
      <c r="J145" s="19">
        <v>0.46199527504197979</v>
      </c>
    </row>
    <row r="146" spans="1:10" x14ac:dyDescent="0.3">
      <c r="A146" s="16"/>
      <c r="B146" s="16"/>
      <c r="C146" s="16"/>
      <c r="D146" s="16" t="s">
        <v>589</v>
      </c>
      <c r="E146" s="18">
        <v>390020</v>
      </c>
      <c r="F146" s="18">
        <v>0</v>
      </c>
      <c r="G146" s="18">
        <v>390020</v>
      </c>
      <c r="H146" s="18">
        <v>22110.12</v>
      </c>
      <c r="I146" s="18">
        <v>6788.16</v>
      </c>
      <c r="J146" s="19">
        <v>5.6689708220091277E-2</v>
      </c>
    </row>
    <row r="147" spans="1:10" x14ac:dyDescent="0.3">
      <c r="A147" s="16"/>
      <c r="B147" s="16"/>
      <c r="C147" s="16"/>
      <c r="D147" s="16" t="s">
        <v>592</v>
      </c>
      <c r="E147" s="18">
        <v>80262</v>
      </c>
      <c r="F147" s="18">
        <v>0</v>
      </c>
      <c r="G147" s="18">
        <v>80262</v>
      </c>
      <c r="H147" s="18">
        <v>1815</v>
      </c>
      <c r="I147" s="18">
        <v>4407.0600000000004</v>
      </c>
      <c r="J147" s="19">
        <v>2.2613440980787918E-2</v>
      </c>
    </row>
    <row r="148" spans="1:10" x14ac:dyDescent="0.3">
      <c r="A148" s="16"/>
      <c r="B148" s="16"/>
      <c r="C148" s="16"/>
      <c r="D148" s="16" t="s">
        <v>591</v>
      </c>
      <c r="E148" s="18">
        <v>10000</v>
      </c>
      <c r="F148" s="18">
        <v>0</v>
      </c>
      <c r="G148" s="18">
        <v>10000</v>
      </c>
      <c r="H148" s="18">
        <v>0</v>
      </c>
      <c r="I148" s="18">
        <v>3297.21</v>
      </c>
      <c r="J148" s="19">
        <v>0</v>
      </c>
    </row>
    <row r="149" spans="1:10" x14ac:dyDescent="0.3">
      <c r="A149" s="16"/>
      <c r="B149" s="16"/>
      <c r="C149" s="16" t="s">
        <v>532</v>
      </c>
      <c r="D149" s="16"/>
      <c r="E149" s="18">
        <v>1152034</v>
      </c>
      <c r="F149" s="18">
        <v>0</v>
      </c>
      <c r="G149" s="18">
        <v>1152034</v>
      </c>
      <c r="H149" s="18">
        <v>334271.37</v>
      </c>
      <c r="I149" s="18">
        <v>153376.28999999998</v>
      </c>
      <c r="J149" s="19">
        <v>0.29015755611379523</v>
      </c>
    </row>
    <row r="150" spans="1:10" x14ac:dyDescent="0.3">
      <c r="A150" s="16"/>
      <c r="B150" s="16" t="s">
        <v>368</v>
      </c>
      <c r="C150" s="16"/>
      <c r="D150" s="16"/>
      <c r="E150" s="18">
        <v>1152034</v>
      </c>
      <c r="F150" s="18">
        <v>0</v>
      </c>
      <c r="G150" s="18">
        <v>1152034</v>
      </c>
      <c r="H150" s="18">
        <v>334271.37</v>
      </c>
      <c r="I150" s="18">
        <v>153376.28999999998</v>
      </c>
      <c r="J150" s="19">
        <v>0.29015755611379523</v>
      </c>
    </row>
    <row r="151" spans="1:10" x14ac:dyDescent="0.3">
      <c r="A151" s="16"/>
      <c r="B151" s="16" t="s">
        <v>232</v>
      </c>
      <c r="C151" s="16" t="s">
        <v>614</v>
      </c>
      <c r="D151" s="16" t="s">
        <v>615</v>
      </c>
      <c r="E151" s="18">
        <v>520000</v>
      </c>
      <c r="F151" s="18">
        <v>0</v>
      </c>
      <c r="G151" s="18">
        <v>520000</v>
      </c>
      <c r="H151" s="18">
        <v>0</v>
      </c>
      <c r="I151" s="18">
        <v>7238.01</v>
      </c>
      <c r="J151" s="19">
        <v>0</v>
      </c>
    </row>
    <row r="152" spans="1:10" x14ac:dyDescent="0.3">
      <c r="A152" s="16"/>
      <c r="B152" s="16"/>
      <c r="C152" s="16" t="s">
        <v>616</v>
      </c>
      <c r="D152" s="16"/>
      <c r="E152" s="18">
        <v>520000</v>
      </c>
      <c r="F152" s="18">
        <v>0</v>
      </c>
      <c r="G152" s="18">
        <v>520000</v>
      </c>
      <c r="H152" s="18">
        <v>0</v>
      </c>
      <c r="I152" s="18">
        <v>7238.01</v>
      </c>
      <c r="J152" s="19">
        <v>0</v>
      </c>
    </row>
    <row r="153" spans="1:10" x14ac:dyDescent="0.3">
      <c r="A153" s="16"/>
      <c r="B153" s="16" t="s">
        <v>617</v>
      </c>
      <c r="C153" s="16"/>
      <c r="D153" s="16"/>
      <c r="E153" s="18">
        <v>520000</v>
      </c>
      <c r="F153" s="18">
        <v>0</v>
      </c>
      <c r="G153" s="18">
        <v>520000</v>
      </c>
      <c r="H153" s="18">
        <v>0</v>
      </c>
      <c r="I153" s="18">
        <v>7238.01</v>
      </c>
      <c r="J153" s="19">
        <v>0</v>
      </c>
    </row>
    <row r="154" spans="1:10" x14ac:dyDescent="0.3">
      <c r="A154" s="16"/>
      <c r="B154" s="16" t="s">
        <v>235</v>
      </c>
      <c r="C154" s="16" t="s">
        <v>533</v>
      </c>
      <c r="D154" s="16" t="s">
        <v>346</v>
      </c>
      <c r="E154" s="18">
        <v>189894</v>
      </c>
      <c r="F154" s="18">
        <v>0</v>
      </c>
      <c r="G154" s="18">
        <v>189894</v>
      </c>
      <c r="H154" s="18">
        <v>94044.290000000008</v>
      </c>
      <c r="I154" s="18">
        <v>19307.320000000003</v>
      </c>
      <c r="J154" s="19">
        <v>0.49524624264063111</v>
      </c>
    </row>
    <row r="155" spans="1:10" x14ac:dyDescent="0.3">
      <c r="A155" s="16"/>
      <c r="B155" s="16"/>
      <c r="C155" s="16"/>
      <c r="D155" s="16" t="s">
        <v>589</v>
      </c>
      <c r="E155" s="18">
        <v>33400</v>
      </c>
      <c r="F155" s="18">
        <v>0</v>
      </c>
      <c r="G155" s="18">
        <v>33400</v>
      </c>
      <c r="H155" s="18">
        <v>6684.9800000000005</v>
      </c>
      <c r="I155" s="18">
        <v>6635.3899999999994</v>
      </c>
      <c r="J155" s="19">
        <v>0.20014910179640719</v>
      </c>
    </row>
    <row r="156" spans="1:10" x14ac:dyDescent="0.3">
      <c r="A156" s="16"/>
      <c r="B156" s="16"/>
      <c r="C156" s="16" t="s">
        <v>534</v>
      </c>
      <c r="D156" s="16"/>
      <c r="E156" s="18">
        <v>223294</v>
      </c>
      <c r="F156" s="18">
        <v>0</v>
      </c>
      <c r="G156" s="18">
        <v>223294</v>
      </c>
      <c r="H156" s="18">
        <v>100729.27</v>
      </c>
      <c r="I156" s="18">
        <v>25942.710000000003</v>
      </c>
      <c r="J156" s="19">
        <v>0.45110603061434706</v>
      </c>
    </row>
    <row r="157" spans="1:10" x14ac:dyDescent="0.3">
      <c r="A157" s="16"/>
      <c r="B157" s="16" t="s">
        <v>369</v>
      </c>
      <c r="C157" s="16"/>
      <c r="D157" s="16"/>
      <c r="E157" s="18">
        <v>223294</v>
      </c>
      <c r="F157" s="18">
        <v>0</v>
      </c>
      <c r="G157" s="18">
        <v>223294</v>
      </c>
      <c r="H157" s="18">
        <v>100729.27</v>
      </c>
      <c r="I157" s="18">
        <v>25942.710000000003</v>
      </c>
      <c r="J157" s="19">
        <v>0.45110603061434706</v>
      </c>
    </row>
    <row r="158" spans="1:10" x14ac:dyDescent="0.3">
      <c r="A158" s="16"/>
      <c r="B158" s="16" t="s">
        <v>238</v>
      </c>
      <c r="C158" s="16" t="s">
        <v>535</v>
      </c>
      <c r="D158" s="16" t="s">
        <v>346</v>
      </c>
      <c r="E158" s="18">
        <v>1686707</v>
      </c>
      <c r="F158" s="18">
        <v>0</v>
      </c>
      <c r="G158" s="18">
        <v>1686707</v>
      </c>
      <c r="H158" s="18">
        <v>700497.82</v>
      </c>
      <c r="I158" s="18">
        <v>301235.00999999995</v>
      </c>
      <c r="J158" s="19">
        <v>0.41530498183739084</v>
      </c>
    </row>
    <row r="159" spans="1:10" x14ac:dyDescent="0.3">
      <c r="A159" s="16"/>
      <c r="B159" s="16"/>
      <c r="C159" s="16"/>
      <c r="D159" s="16" t="s">
        <v>589</v>
      </c>
      <c r="E159" s="18">
        <v>87000</v>
      </c>
      <c r="F159" s="18">
        <v>0</v>
      </c>
      <c r="G159" s="18">
        <v>87000</v>
      </c>
      <c r="H159" s="18">
        <v>35082.57</v>
      </c>
      <c r="I159" s="18">
        <v>1808.64</v>
      </c>
      <c r="J159" s="19">
        <v>0.40324793103448275</v>
      </c>
    </row>
    <row r="160" spans="1:10" x14ac:dyDescent="0.3">
      <c r="A160" s="16"/>
      <c r="B160" s="16"/>
      <c r="C160" s="16"/>
      <c r="D160" s="16" t="s">
        <v>592</v>
      </c>
      <c r="E160" s="18">
        <v>101980</v>
      </c>
      <c r="F160" s="18">
        <v>0</v>
      </c>
      <c r="G160" s="18">
        <v>101980</v>
      </c>
      <c r="H160" s="18">
        <v>0</v>
      </c>
      <c r="I160" s="18">
        <v>10182.24</v>
      </c>
      <c r="J160" s="19">
        <v>0</v>
      </c>
    </row>
    <row r="161" spans="1:10" x14ac:dyDescent="0.3">
      <c r="A161" s="16"/>
      <c r="B161" s="16"/>
      <c r="C161" s="16" t="s">
        <v>536</v>
      </c>
      <c r="D161" s="16"/>
      <c r="E161" s="18">
        <v>1875687</v>
      </c>
      <c r="F161" s="18">
        <v>0</v>
      </c>
      <c r="G161" s="18">
        <v>1875687</v>
      </c>
      <c r="H161" s="18">
        <v>735580.3899999999</v>
      </c>
      <c r="I161" s="18">
        <v>313225.88999999996</v>
      </c>
      <c r="J161" s="19">
        <v>0.3921658517652466</v>
      </c>
    </row>
    <row r="162" spans="1:10" x14ac:dyDescent="0.3">
      <c r="A162" s="16"/>
      <c r="B162" s="16" t="s">
        <v>370</v>
      </c>
      <c r="C162" s="16"/>
      <c r="D162" s="16"/>
      <c r="E162" s="18">
        <v>1875687</v>
      </c>
      <c r="F162" s="18">
        <v>0</v>
      </c>
      <c r="G162" s="18">
        <v>1875687</v>
      </c>
      <c r="H162" s="18">
        <v>735580.3899999999</v>
      </c>
      <c r="I162" s="18">
        <v>313225.88999999996</v>
      </c>
      <c r="J162" s="19">
        <v>0.3921658517652466</v>
      </c>
    </row>
    <row r="163" spans="1:10" x14ac:dyDescent="0.3">
      <c r="A163" s="16"/>
      <c r="B163" s="16" t="s">
        <v>240</v>
      </c>
      <c r="C163" s="16" t="s">
        <v>537</v>
      </c>
      <c r="D163" s="16" t="s">
        <v>346</v>
      </c>
      <c r="E163" s="18">
        <v>372382</v>
      </c>
      <c r="F163" s="18">
        <v>0</v>
      </c>
      <c r="G163" s="18">
        <v>372382</v>
      </c>
      <c r="H163" s="18">
        <v>160343.44999999998</v>
      </c>
      <c r="I163" s="18">
        <v>59384.45</v>
      </c>
      <c r="J163" s="19">
        <v>0.43058861599110587</v>
      </c>
    </row>
    <row r="164" spans="1:10" x14ac:dyDescent="0.3">
      <c r="A164" s="16"/>
      <c r="B164" s="16"/>
      <c r="C164" s="16"/>
      <c r="D164" s="16" t="s">
        <v>589</v>
      </c>
      <c r="E164" s="18">
        <v>496400</v>
      </c>
      <c r="F164" s="18">
        <v>0</v>
      </c>
      <c r="G164" s="18">
        <v>496400</v>
      </c>
      <c r="H164" s="18">
        <v>221968.31</v>
      </c>
      <c r="I164" s="18">
        <v>126343.29</v>
      </c>
      <c r="J164" s="19">
        <v>0.44715614423851729</v>
      </c>
    </row>
    <row r="165" spans="1:10" x14ac:dyDescent="0.3">
      <c r="A165" s="16"/>
      <c r="B165" s="16"/>
      <c r="C165" s="16"/>
      <c r="D165" s="16" t="s">
        <v>592</v>
      </c>
      <c r="E165" s="18">
        <v>0</v>
      </c>
      <c r="F165" s="18">
        <v>47991.89</v>
      </c>
      <c r="G165" s="18">
        <v>47991.89</v>
      </c>
      <c r="H165" s="18">
        <v>0</v>
      </c>
      <c r="I165" s="18">
        <v>0</v>
      </c>
      <c r="J165" s="19">
        <v>0</v>
      </c>
    </row>
    <row r="166" spans="1:10" x14ac:dyDescent="0.3">
      <c r="A166" s="16"/>
      <c r="B166" s="16"/>
      <c r="C166" s="16"/>
      <c r="D166" s="16" t="s">
        <v>591</v>
      </c>
      <c r="E166" s="18">
        <v>62000</v>
      </c>
      <c r="F166" s="18">
        <v>0</v>
      </c>
      <c r="G166" s="18">
        <v>62000</v>
      </c>
      <c r="H166" s="18">
        <v>4289.7800000000007</v>
      </c>
      <c r="I166" s="18">
        <v>0</v>
      </c>
      <c r="J166" s="19">
        <v>6.9190000000000015E-2</v>
      </c>
    </row>
    <row r="167" spans="1:10" x14ac:dyDescent="0.3">
      <c r="A167" s="16"/>
      <c r="B167" s="16"/>
      <c r="C167" s="16" t="s">
        <v>538</v>
      </c>
      <c r="D167" s="16"/>
      <c r="E167" s="18">
        <v>930782</v>
      </c>
      <c r="F167" s="18">
        <v>47991.89</v>
      </c>
      <c r="G167" s="18">
        <v>978773.89</v>
      </c>
      <c r="H167" s="18">
        <v>386601.54000000004</v>
      </c>
      <c r="I167" s="18">
        <v>185727.74</v>
      </c>
      <c r="J167" s="19">
        <v>0.3949855466618547</v>
      </c>
    </row>
    <row r="168" spans="1:10" x14ac:dyDescent="0.3">
      <c r="A168" s="16"/>
      <c r="B168" s="16" t="s">
        <v>371</v>
      </c>
      <c r="C168" s="16"/>
      <c r="D168" s="16"/>
      <c r="E168" s="18">
        <v>930782</v>
      </c>
      <c r="F168" s="18">
        <v>47991.89</v>
      </c>
      <c r="G168" s="18">
        <v>978773.89</v>
      </c>
      <c r="H168" s="18">
        <v>386601.54000000004</v>
      </c>
      <c r="I168" s="18">
        <v>185727.74</v>
      </c>
      <c r="J168" s="19">
        <v>0.3949855466618547</v>
      </c>
    </row>
    <row r="169" spans="1:10" x14ac:dyDescent="0.3">
      <c r="A169" s="16"/>
      <c r="B169" s="16" t="s">
        <v>243</v>
      </c>
      <c r="C169" s="16" t="s">
        <v>539</v>
      </c>
      <c r="D169" s="16" t="s">
        <v>346</v>
      </c>
      <c r="E169" s="18">
        <v>1614520</v>
      </c>
      <c r="F169" s="18">
        <v>0</v>
      </c>
      <c r="G169" s="18">
        <v>1614520</v>
      </c>
      <c r="H169" s="18">
        <v>725515.06</v>
      </c>
      <c r="I169" s="18">
        <v>291815.98</v>
      </c>
      <c r="J169" s="19">
        <v>0.44936888982483963</v>
      </c>
    </row>
    <row r="170" spans="1:10" x14ac:dyDescent="0.3">
      <c r="A170" s="16"/>
      <c r="B170" s="16"/>
      <c r="C170" s="16"/>
      <c r="D170" s="16" t="s">
        <v>589</v>
      </c>
      <c r="E170" s="18">
        <v>75655</v>
      </c>
      <c r="F170" s="18">
        <v>0</v>
      </c>
      <c r="G170" s="18">
        <v>75655</v>
      </c>
      <c r="H170" s="18">
        <v>8816.380000000001</v>
      </c>
      <c r="I170" s="18">
        <v>26747.600000000002</v>
      </c>
      <c r="J170" s="19">
        <v>0.11653400304011632</v>
      </c>
    </row>
    <row r="171" spans="1:10" x14ac:dyDescent="0.3">
      <c r="A171" s="16"/>
      <c r="B171" s="16"/>
      <c r="C171" s="16" t="s">
        <v>540</v>
      </c>
      <c r="D171" s="16"/>
      <c r="E171" s="18">
        <v>1690175</v>
      </c>
      <c r="F171" s="18">
        <v>0</v>
      </c>
      <c r="G171" s="18">
        <v>1690175</v>
      </c>
      <c r="H171" s="18">
        <v>734331.44000000006</v>
      </c>
      <c r="I171" s="18">
        <v>318563.57999999996</v>
      </c>
      <c r="J171" s="19">
        <v>0.43447065540550545</v>
      </c>
    </row>
    <row r="172" spans="1:10" x14ac:dyDescent="0.3">
      <c r="A172" s="16"/>
      <c r="B172" s="16" t="s">
        <v>372</v>
      </c>
      <c r="C172" s="16"/>
      <c r="D172" s="16"/>
      <c r="E172" s="18">
        <v>1690175</v>
      </c>
      <c r="F172" s="18">
        <v>0</v>
      </c>
      <c r="G172" s="18">
        <v>1690175</v>
      </c>
      <c r="H172" s="18">
        <v>734331.44000000006</v>
      </c>
      <c r="I172" s="18">
        <v>318563.57999999996</v>
      </c>
      <c r="J172" s="19">
        <v>0.43447065540550545</v>
      </c>
    </row>
    <row r="173" spans="1:10" x14ac:dyDescent="0.3">
      <c r="A173" s="16" t="s">
        <v>340</v>
      </c>
      <c r="B173" s="16"/>
      <c r="C173" s="16"/>
      <c r="D173" s="16"/>
      <c r="E173" s="18">
        <v>51997613</v>
      </c>
      <c r="F173" s="18">
        <v>163662.65</v>
      </c>
      <c r="G173" s="18">
        <v>52161275.650000006</v>
      </c>
      <c r="H173" s="18">
        <v>14017180.129999999</v>
      </c>
      <c r="I173" s="18">
        <v>5221069.709999999</v>
      </c>
      <c r="J173" s="19">
        <v>0.2687277094995662</v>
      </c>
    </row>
    <row r="174" spans="1:10" x14ac:dyDescent="0.3">
      <c r="A174" s="16" t="s">
        <v>244</v>
      </c>
      <c r="B174" s="16" t="s">
        <v>245</v>
      </c>
      <c r="C174" s="16" t="s">
        <v>541</v>
      </c>
      <c r="D174" s="16" t="s">
        <v>346</v>
      </c>
      <c r="E174" s="18">
        <v>373640</v>
      </c>
      <c r="F174" s="18">
        <v>0</v>
      </c>
      <c r="G174" s="18">
        <v>373640</v>
      </c>
      <c r="H174" s="18">
        <v>99628.900000000009</v>
      </c>
      <c r="I174" s="18">
        <v>32532.560000000005</v>
      </c>
      <c r="J174" s="19">
        <v>0.26664409592120758</v>
      </c>
    </row>
    <row r="175" spans="1:10" x14ac:dyDescent="0.3">
      <c r="A175" s="16"/>
      <c r="B175" s="16"/>
      <c r="C175" s="16"/>
      <c r="D175" s="16" t="s">
        <v>589</v>
      </c>
      <c r="E175" s="18">
        <v>583700</v>
      </c>
      <c r="F175" s="18">
        <v>0</v>
      </c>
      <c r="G175" s="18">
        <v>583700</v>
      </c>
      <c r="H175" s="18">
        <v>106654.08000000002</v>
      </c>
      <c r="I175" s="18">
        <v>18851.75</v>
      </c>
      <c r="J175" s="19">
        <v>0.18272071269487752</v>
      </c>
    </row>
    <row r="176" spans="1:10" x14ac:dyDescent="0.3">
      <c r="A176" s="16"/>
      <c r="B176" s="16"/>
      <c r="C176" s="16"/>
      <c r="D176" s="16" t="s">
        <v>590</v>
      </c>
      <c r="E176" s="18">
        <v>131480</v>
      </c>
      <c r="F176" s="18">
        <v>0</v>
      </c>
      <c r="G176" s="18">
        <v>131480</v>
      </c>
      <c r="H176" s="18">
        <v>71976</v>
      </c>
      <c r="I176" s="18">
        <v>16876.439999999999</v>
      </c>
      <c r="J176" s="19">
        <v>0.54742926680864012</v>
      </c>
    </row>
    <row r="177" spans="1:10" x14ac:dyDescent="0.3">
      <c r="A177" s="16"/>
      <c r="B177" s="16"/>
      <c r="C177" s="16"/>
      <c r="D177" s="16" t="s">
        <v>592</v>
      </c>
      <c r="E177" s="18">
        <v>20000</v>
      </c>
      <c r="F177" s="18">
        <v>0</v>
      </c>
      <c r="G177" s="18">
        <v>20000</v>
      </c>
      <c r="H177" s="18">
        <v>13306.94</v>
      </c>
      <c r="I177" s="18">
        <v>0</v>
      </c>
      <c r="J177" s="19">
        <v>0.66534700000000002</v>
      </c>
    </row>
    <row r="178" spans="1:10" x14ac:dyDescent="0.3">
      <c r="A178" s="16"/>
      <c r="B178" s="16"/>
      <c r="C178" s="16"/>
      <c r="D178" s="16" t="s">
        <v>591</v>
      </c>
      <c r="E178" s="18">
        <v>3000</v>
      </c>
      <c r="F178" s="18">
        <v>0</v>
      </c>
      <c r="G178" s="18">
        <v>3000</v>
      </c>
      <c r="H178" s="18">
        <v>148.80000000000001</v>
      </c>
      <c r="I178" s="18">
        <v>0</v>
      </c>
      <c r="J178" s="19">
        <v>4.9600000000000005E-2</v>
      </c>
    </row>
    <row r="179" spans="1:10" x14ac:dyDescent="0.3">
      <c r="A179" s="16"/>
      <c r="B179" s="16"/>
      <c r="C179" s="16" t="s">
        <v>542</v>
      </c>
      <c r="D179" s="16"/>
      <c r="E179" s="18">
        <v>1111820</v>
      </c>
      <c r="F179" s="18">
        <v>0</v>
      </c>
      <c r="G179" s="18">
        <v>1111820</v>
      </c>
      <c r="H179" s="18">
        <v>291714.72000000003</v>
      </c>
      <c r="I179" s="18">
        <v>68260.75</v>
      </c>
      <c r="J179" s="19">
        <v>0.26237585220629234</v>
      </c>
    </row>
    <row r="180" spans="1:10" x14ac:dyDescent="0.3">
      <c r="A180" s="16"/>
      <c r="B180" s="16" t="s">
        <v>373</v>
      </c>
      <c r="C180" s="16"/>
      <c r="D180" s="16"/>
      <c r="E180" s="18">
        <v>1111820</v>
      </c>
      <c r="F180" s="18">
        <v>0</v>
      </c>
      <c r="G180" s="18">
        <v>1111820</v>
      </c>
      <c r="H180" s="18">
        <v>291714.72000000003</v>
      </c>
      <c r="I180" s="18">
        <v>68260.75</v>
      </c>
      <c r="J180" s="19">
        <v>0.26237585220629234</v>
      </c>
    </row>
    <row r="181" spans="1:10" x14ac:dyDescent="0.3">
      <c r="A181" s="16"/>
      <c r="B181" s="16" t="s">
        <v>254</v>
      </c>
      <c r="C181" s="16" t="s">
        <v>543</v>
      </c>
      <c r="D181" s="16" t="s">
        <v>346</v>
      </c>
      <c r="E181" s="18">
        <v>291728</v>
      </c>
      <c r="F181" s="18">
        <v>0</v>
      </c>
      <c r="G181" s="18">
        <v>291728</v>
      </c>
      <c r="H181" s="18">
        <v>136662.01999999999</v>
      </c>
      <c r="I181" s="18">
        <v>89130.04</v>
      </c>
      <c r="J181" s="19">
        <v>0.46845698733066415</v>
      </c>
    </row>
    <row r="182" spans="1:10" x14ac:dyDescent="0.3">
      <c r="A182" s="16"/>
      <c r="B182" s="16"/>
      <c r="C182" s="16"/>
      <c r="D182" s="16" t="s">
        <v>589</v>
      </c>
      <c r="E182" s="18">
        <v>3000</v>
      </c>
      <c r="F182" s="18">
        <v>0</v>
      </c>
      <c r="G182" s="18">
        <v>3000</v>
      </c>
      <c r="H182" s="18">
        <v>234.09</v>
      </c>
      <c r="I182" s="18">
        <v>37710.42</v>
      </c>
      <c r="J182" s="19">
        <v>7.8030000000000002E-2</v>
      </c>
    </row>
    <row r="183" spans="1:10" x14ac:dyDescent="0.3">
      <c r="A183" s="16"/>
      <c r="B183" s="16"/>
      <c r="C183" s="16" t="s">
        <v>544</v>
      </c>
      <c r="D183" s="16"/>
      <c r="E183" s="18">
        <v>294728</v>
      </c>
      <c r="F183" s="18">
        <v>0</v>
      </c>
      <c r="G183" s="18">
        <v>294728</v>
      </c>
      <c r="H183" s="18">
        <v>136896.10999999999</v>
      </c>
      <c r="I183" s="18">
        <v>126840.45999999999</v>
      </c>
      <c r="J183" s="19">
        <v>0.46448287912923097</v>
      </c>
    </row>
    <row r="184" spans="1:10" x14ac:dyDescent="0.3">
      <c r="A184" s="16"/>
      <c r="B184" s="16" t="s">
        <v>374</v>
      </c>
      <c r="C184" s="16"/>
      <c r="D184" s="16"/>
      <c r="E184" s="18">
        <v>294728</v>
      </c>
      <c r="F184" s="18">
        <v>0</v>
      </c>
      <c r="G184" s="18">
        <v>294728</v>
      </c>
      <c r="H184" s="18">
        <v>136896.10999999999</v>
      </c>
      <c r="I184" s="18">
        <v>126840.45999999999</v>
      </c>
      <c r="J184" s="19">
        <v>0.46448287912923097</v>
      </c>
    </row>
    <row r="185" spans="1:10" x14ac:dyDescent="0.3">
      <c r="A185" s="16"/>
      <c r="B185" s="16" t="s">
        <v>255</v>
      </c>
      <c r="C185" s="16" t="s">
        <v>545</v>
      </c>
      <c r="D185" s="16" t="s">
        <v>346</v>
      </c>
      <c r="E185" s="18">
        <v>122129</v>
      </c>
      <c r="F185" s="18">
        <v>0</v>
      </c>
      <c r="G185" s="18">
        <v>122129</v>
      </c>
      <c r="H185" s="18">
        <v>60014.01</v>
      </c>
      <c r="I185" s="18">
        <v>13129.68</v>
      </c>
      <c r="J185" s="19">
        <v>0.49139852123574257</v>
      </c>
    </row>
    <row r="186" spans="1:10" x14ac:dyDescent="0.3">
      <c r="A186" s="16"/>
      <c r="B186" s="16"/>
      <c r="C186" s="16"/>
      <c r="D186" s="16" t="s">
        <v>589</v>
      </c>
      <c r="E186" s="18">
        <v>2572108</v>
      </c>
      <c r="F186" s="18">
        <v>15000</v>
      </c>
      <c r="G186" s="18">
        <v>2587108</v>
      </c>
      <c r="H186" s="18">
        <v>1139181.69</v>
      </c>
      <c r="I186" s="18">
        <v>45592.14</v>
      </c>
      <c r="J186" s="19">
        <v>0.44033016402871467</v>
      </c>
    </row>
    <row r="187" spans="1:10" x14ac:dyDescent="0.3">
      <c r="A187" s="16"/>
      <c r="B187" s="16"/>
      <c r="C187" s="16"/>
      <c r="D187" s="16" t="s">
        <v>590</v>
      </c>
      <c r="E187" s="18">
        <v>27930</v>
      </c>
      <c r="F187" s="18">
        <v>0</v>
      </c>
      <c r="G187" s="18">
        <v>27930</v>
      </c>
      <c r="H187" s="18">
        <v>27930</v>
      </c>
      <c r="I187" s="18">
        <v>0</v>
      </c>
      <c r="J187" s="19">
        <v>1</v>
      </c>
    </row>
    <row r="188" spans="1:10" x14ac:dyDescent="0.3">
      <c r="A188" s="16"/>
      <c r="B188" s="16"/>
      <c r="C188" s="16"/>
      <c r="D188" s="16" t="s">
        <v>592</v>
      </c>
      <c r="E188" s="18">
        <v>649458</v>
      </c>
      <c r="F188" s="18">
        <v>127076.31</v>
      </c>
      <c r="G188" s="18">
        <v>776534.30999999994</v>
      </c>
      <c r="H188" s="18">
        <v>442308.5</v>
      </c>
      <c r="I188" s="18">
        <v>428592.64999999997</v>
      </c>
      <c r="J188" s="19">
        <v>0.56959299068189273</v>
      </c>
    </row>
    <row r="189" spans="1:10" x14ac:dyDescent="0.3">
      <c r="A189" s="16"/>
      <c r="B189" s="16"/>
      <c r="C189" s="16"/>
      <c r="D189" s="16" t="s">
        <v>591</v>
      </c>
      <c r="E189" s="18">
        <v>3000</v>
      </c>
      <c r="F189" s="18">
        <v>0</v>
      </c>
      <c r="G189" s="18">
        <v>3000</v>
      </c>
      <c r="H189" s="18">
        <v>106.8</v>
      </c>
      <c r="I189" s="18">
        <v>3425.51</v>
      </c>
      <c r="J189" s="19">
        <v>3.56E-2</v>
      </c>
    </row>
    <row r="190" spans="1:10" x14ac:dyDescent="0.3">
      <c r="A190" s="16"/>
      <c r="B190" s="16"/>
      <c r="C190" s="16" t="s">
        <v>546</v>
      </c>
      <c r="D190" s="16"/>
      <c r="E190" s="18">
        <v>3374625</v>
      </c>
      <c r="F190" s="18">
        <v>142076.31</v>
      </c>
      <c r="G190" s="18">
        <v>3516701.31</v>
      </c>
      <c r="H190" s="18">
        <v>1669541</v>
      </c>
      <c r="I190" s="18">
        <v>490739.98</v>
      </c>
      <c r="J190" s="19">
        <v>0.47474631844693116</v>
      </c>
    </row>
    <row r="191" spans="1:10" x14ac:dyDescent="0.3">
      <c r="A191" s="16"/>
      <c r="B191" s="16" t="s">
        <v>375</v>
      </c>
      <c r="C191" s="16"/>
      <c r="D191" s="16"/>
      <c r="E191" s="18">
        <v>3374625</v>
      </c>
      <c r="F191" s="18">
        <v>142076.31</v>
      </c>
      <c r="G191" s="18">
        <v>3516701.31</v>
      </c>
      <c r="H191" s="18">
        <v>1669541</v>
      </c>
      <c r="I191" s="18">
        <v>490739.98</v>
      </c>
      <c r="J191" s="19">
        <v>0.47474631844693116</v>
      </c>
    </row>
    <row r="192" spans="1:10" x14ac:dyDescent="0.3">
      <c r="A192" s="16"/>
      <c r="B192" s="16" t="s">
        <v>256</v>
      </c>
      <c r="C192" s="16" t="s">
        <v>618</v>
      </c>
      <c r="D192" s="16" t="s">
        <v>589</v>
      </c>
      <c r="E192" s="18">
        <v>766100</v>
      </c>
      <c r="F192" s="18">
        <v>0</v>
      </c>
      <c r="G192" s="18">
        <v>766100</v>
      </c>
      <c r="H192" s="18">
        <v>252447.72</v>
      </c>
      <c r="I192" s="18">
        <v>106175.29</v>
      </c>
      <c r="J192" s="19">
        <v>0.32952319540529956</v>
      </c>
    </row>
    <row r="193" spans="1:10" x14ac:dyDescent="0.3">
      <c r="A193" s="16"/>
      <c r="B193" s="16"/>
      <c r="C193" s="16"/>
      <c r="D193" s="16" t="s">
        <v>590</v>
      </c>
      <c r="E193" s="18">
        <v>94000</v>
      </c>
      <c r="F193" s="18">
        <v>0</v>
      </c>
      <c r="G193" s="18">
        <v>94000</v>
      </c>
      <c r="H193" s="18">
        <v>21333.33</v>
      </c>
      <c r="I193" s="18">
        <v>0</v>
      </c>
      <c r="J193" s="19">
        <v>0.22695031914893618</v>
      </c>
    </row>
    <row r="194" spans="1:10" x14ac:dyDescent="0.3">
      <c r="A194" s="16"/>
      <c r="B194" s="16"/>
      <c r="C194" s="16"/>
      <c r="D194" s="16" t="s">
        <v>592</v>
      </c>
      <c r="E194" s="18">
        <v>18000</v>
      </c>
      <c r="F194" s="18">
        <v>0</v>
      </c>
      <c r="G194" s="18">
        <v>18000</v>
      </c>
      <c r="H194" s="18">
        <v>5500</v>
      </c>
      <c r="I194" s="18">
        <v>0</v>
      </c>
      <c r="J194" s="19">
        <v>0.30555555555555558</v>
      </c>
    </row>
    <row r="195" spans="1:10" x14ac:dyDescent="0.3">
      <c r="A195" s="16"/>
      <c r="B195" s="16"/>
      <c r="C195" s="16"/>
      <c r="D195" s="16" t="s">
        <v>591</v>
      </c>
      <c r="E195" s="18">
        <v>1000</v>
      </c>
      <c r="F195" s="18">
        <v>0</v>
      </c>
      <c r="G195" s="18">
        <v>1000</v>
      </c>
      <c r="H195" s="18">
        <v>232.8</v>
      </c>
      <c r="I195" s="18">
        <v>0</v>
      </c>
      <c r="J195" s="19">
        <v>0.23280000000000001</v>
      </c>
    </row>
    <row r="196" spans="1:10" x14ac:dyDescent="0.3">
      <c r="A196" s="16"/>
      <c r="B196" s="16"/>
      <c r="C196" s="16" t="s">
        <v>619</v>
      </c>
      <c r="D196" s="16"/>
      <c r="E196" s="18">
        <v>879100</v>
      </c>
      <c r="F196" s="18">
        <v>0</v>
      </c>
      <c r="G196" s="18">
        <v>879100</v>
      </c>
      <c r="H196" s="18">
        <v>279513.84999999998</v>
      </c>
      <c r="I196" s="18">
        <v>106175.29</v>
      </c>
      <c r="J196" s="19">
        <v>0.31795455579570014</v>
      </c>
    </row>
    <row r="197" spans="1:10" x14ac:dyDescent="0.3">
      <c r="A197" s="16"/>
      <c r="B197" s="16" t="s">
        <v>620</v>
      </c>
      <c r="C197" s="16"/>
      <c r="D197" s="16"/>
      <c r="E197" s="18">
        <v>879100</v>
      </c>
      <c r="F197" s="18">
        <v>0</v>
      </c>
      <c r="G197" s="18">
        <v>879100</v>
      </c>
      <c r="H197" s="18">
        <v>279513.84999999998</v>
      </c>
      <c r="I197" s="18">
        <v>106175.29</v>
      </c>
      <c r="J197" s="19">
        <v>0.31795455579570014</v>
      </c>
    </row>
    <row r="198" spans="1:10" x14ac:dyDescent="0.3">
      <c r="A198" s="16"/>
      <c r="B198" s="16" t="s">
        <v>257</v>
      </c>
      <c r="C198" s="16" t="s">
        <v>547</v>
      </c>
      <c r="D198" s="16" t="s">
        <v>346</v>
      </c>
      <c r="E198" s="18">
        <v>1172300</v>
      </c>
      <c r="F198" s="18">
        <v>0</v>
      </c>
      <c r="G198" s="18">
        <v>1172300</v>
      </c>
      <c r="H198" s="18">
        <v>472177.19</v>
      </c>
      <c r="I198" s="18">
        <v>197692.86</v>
      </c>
      <c r="J198" s="19">
        <v>0.40277846114475818</v>
      </c>
    </row>
    <row r="199" spans="1:10" x14ac:dyDescent="0.3">
      <c r="A199" s="16"/>
      <c r="B199" s="16"/>
      <c r="C199" s="16"/>
      <c r="D199" s="16" t="s">
        <v>589</v>
      </c>
      <c r="E199" s="18">
        <v>397800</v>
      </c>
      <c r="F199" s="18">
        <v>5000</v>
      </c>
      <c r="G199" s="18">
        <v>402800</v>
      </c>
      <c r="H199" s="18">
        <v>144540.24000000002</v>
      </c>
      <c r="I199" s="18">
        <v>44517.130000000005</v>
      </c>
      <c r="J199" s="19">
        <v>0.35883872889771606</v>
      </c>
    </row>
    <row r="200" spans="1:10" x14ac:dyDescent="0.3">
      <c r="A200" s="16"/>
      <c r="B200" s="16"/>
      <c r="C200" s="16"/>
      <c r="D200" s="16" t="s">
        <v>592</v>
      </c>
      <c r="E200" s="18">
        <v>129352</v>
      </c>
      <c r="F200" s="18">
        <v>19760</v>
      </c>
      <c r="G200" s="18">
        <v>149112</v>
      </c>
      <c r="H200" s="18">
        <v>28728.880000000001</v>
      </c>
      <c r="I200" s="18">
        <v>0</v>
      </c>
      <c r="J200" s="19">
        <v>0.19266645206287891</v>
      </c>
    </row>
    <row r="201" spans="1:10" x14ac:dyDescent="0.3">
      <c r="A201" s="16"/>
      <c r="B201" s="16"/>
      <c r="C201" s="16"/>
      <c r="D201" s="16" t="s">
        <v>591</v>
      </c>
      <c r="E201" s="18">
        <v>1000</v>
      </c>
      <c r="F201" s="18">
        <v>0</v>
      </c>
      <c r="G201" s="18">
        <v>1000</v>
      </c>
      <c r="H201" s="18">
        <v>36</v>
      </c>
      <c r="I201" s="18">
        <v>0</v>
      </c>
      <c r="J201" s="19">
        <v>3.5999999999999997E-2</v>
      </c>
    </row>
    <row r="202" spans="1:10" x14ac:dyDescent="0.3">
      <c r="A202" s="16"/>
      <c r="B202" s="16"/>
      <c r="C202" s="16" t="s">
        <v>548</v>
      </c>
      <c r="D202" s="16"/>
      <c r="E202" s="18">
        <v>1700452</v>
      </c>
      <c r="F202" s="18">
        <v>24760</v>
      </c>
      <c r="G202" s="18">
        <v>1725212</v>
      </c>
      <c r="H202" s="18">
        <v>645482.31000000006</v>
      </c>
      <c r="I202" s="18">
        <v>242209.99</v>
      </c>
      <c r="J202" s="19">
        <v>0.37414666139581698</v>
      </c>
    </row>
    <row r="203" spans="1:10" x14ac:dyDescent="0.3">
      <c r="A203" s="16"/>
      <c r="B203" s="16" t="s">
        <v>376</v>
      </c>
      <c r="C203" s="16"/>
      <c r="D203" s="16"/>
      <c r="E203" s="18">
        <v>1700452</v>
      </c>
      <c r="F203" s="18">
        <v>24760</v>
      </c>
      <c r="G203" s="18">
        <v>1725212</v>
      </c>
      <c r="H203" s="18">
        <v>645482.31000000006</v>
      </c>
      <c r="I203" s="18">
        <v>242209.99</v>
      </c>
      <c r="J203" s="19">
        <v>0.37414666139581698</v>
      </c>
    </row>
    <row r="204" spans="1:10" x14ac:dyDescent="0.3">
      <c r="A204" s="16"/>
      <c r="B204" s="16" t="s">
        <v>260</v>
      </c>
      <c r="C204" s="16" t="s">
        <v>621</v>
      </c>
      <c r="D204" s="16" t="s">
        <v>592</v>
      </c>
      <c r="E204" s="18">
        <v>0</v>
      </c>
      <c r="F204" s="18">
        <v>2977427</v>
      </c>
      <c r="G204" s="18">
        <v>2977427</v>
      </c>
      <c r="H204" s="18">
        <v>0</v>
      </c>
      <c r="I204" s="18">
        <v>0</v>
      </c>
      <c r="J204" s="19">
        <v>0</v>
      </c>
    </row>
    <row r="205" spans="1:10" x14ac:dyDescent="0.3">
      <c r="A205" s="16"/>
      <c r="B205" s="16"/>
      <c r="C205" s="16" t="s">
        <v>622</v>
      </c>
      <c r="D205" s="16"/>
      <c r="E205" s="18">
        <v>0</v>
      </c>
      <c r="F205" s="18">
        <v>2977427</v>
      </c>
      <c r="G205" s="18">
        <v>2977427</v>
      </c>
      <c r="H205" s="18">
        <v>0</v>
      </c>
      <c r="I205" s="18">
        <v>0</v>
      </c>
      <c r="J205" s="19">
        <v>0</v>
      </c>
    </row>
    <row r="206" spans="1:10" x14ac:dyDescent="0.3">
      <c r="A206" s="16"/>
      <c r="B206" s="16" t="s">
        <v>623</v>
      </c>
      <c r="C206" s="16"/>
      <c r="D206" s="16"/>
      <c r="E206" s="18">
        <v>0</v>
      </c>
      <c r="F206" s="18">
        <v>2977427</v>
      </c>
      <c r="G206" s="18">
        <v>2977427</v>
      </c>
      <c r="H206" s="18">
        <v>0</v>
      </c>
      <c r="I206" s="18">
        <v>0</v>
      </c>
      <c r="J206" s="19">
        <v>0</v>
      </c>
    </row>
    <row r="207" spans="1:10" x14ac:dyDescent="0.3">
      <c r="A207" s="16"/>
      <c r="B207" s="16" t="s">
        <v>415</v>
      </c>
      <c r="C207" s="16" t="s">
        <v>549</v>
      </c>
      <c r="D207" s="16" t="s">
        <v>346</v>
      </c>
      <c r="E207" s="18">
        <v>1772340</v>
      </c>
      <c r="F207" s="18">
        <v>0</v>
      </c>
      <c r="G207" s="18">
        <v>1772340</v>
      </c>
      <c r="H207" s="18">
        <v>863258.89</v>
      </c>
      <c r="I207" s="18">
        <v>403094.23</v>
      </c>
      <c r="J207" s="19">
        <v>0.487072960041527</v>
      </c>
    </row>
    <row r="208" spans="1:10" x14ac:dyDescent="0.3">
      <c r="A208" s="16"/>
      <c r="B208" s="16"/>
      <c r="C208" s="16"/>
      <c r="D208" s="16" t="s">
        <v>589</v>
      </c>
      <c r="E208" s="18">
        <v>3355500</v>
      </c>
      <c r="F208" s="18">
        <v>0</v>
      </c>
      <c r="G208" s="18">
        <v>3355500</v>
      </c>
      <c r="H208" s="18">
        <v>1538270.67</v>
      </c>
      <c r="I208" s="18">
        <v>634534.41999999993</v>
      </c>
      <c r="J208" s="19">
        <v>0.45843262405006702</v>
      </c>
    </row>
    <row r="209" spans="1:10" x14ac:dyDescent="0.3">
      <c r="A209" s="16"/>
      <c r="B209" s="16"/>
      <c r="C209" s="16"/>
      <c r="D209" s="16" t="s">
        <v>592</v>
      </c>
      <c r="E209" s="18">
        <v>182000</v>
      </c>
      <c r="F209" s="18">
        <v>0</v>
      </c>
      <c r="G209" s="18">
        <v>182000</v>
      </c>
      <c r="H209" s="18">
        <v>20296.09</v>
      </c>
      <c r="I209" s="18">
        <v>915.47</v>
      </c>
      <c r="J209" s="19">
        <v>0.11151697802197802</v>
      </c>
    </row>
    <row r="210" spans="1:10" x14ac:dyDescent="0.3">
      <c r="A210" s="16"/>
      <c r="B210" s="16"/>
      <c r="C210" s="16"/>
      <c r="D210" s="16" t="s">
        <v>591</v>
      </c>
      <c r="E210" s="18">
        <v>3000</v>
      </c>
      <c r="F210" s="18">
        <v>0</v>
      </c>
      <c r="G210" s="18">
        <v>3000</v>
      </c>
      <c r="H210" s="18">
        <v>81.599999999999994</v>
      </c>
      <c r="I210" s="18">
        <v>0</v>
      </c>
      <c r="J210" s="19">
        <v>2.7199999999999998E-2</v>
      </c>
    </row>
    <row r="211" spans="1:10" x14ac:dyDescent="0.3">
      <c r="A211" s="16"/>
      <c r="B211" s="16"/>
      <c r="C211" s="16" t="s">
        <v>550</v>
      </c>
      <c r="D211" s="16"/>
      <c r="E211" s="18">
        <v>5312840</v>
      </c>
      <c r="F211" s="18">
        <v>0</v>
      </c>
      <c r="G211" s="18">
        <v>5312840</v>
      </c>
      <c r="H211" s="18">
        <v>2421907.25</v>
      </c>
      <c r="I211" s="18">
        <v>1038544.1199999999</v>
      </c>
      <c r="J211" s="19">
        <v>0.45585924853750537</v>
      </c>
    </row>
    <row r="212" spans="1:10" x14ac:dyDescent="0.3">
      <c r="A212" s="16"/>
      <c r="B212" s="16" t="s">
        <v>421</v>
      </c>
      <c r="C212" s="16"/>
      <c r="D212" s="16"/>
      <c r="E212" s="18">
        <v>5312840</v>
      </c>
      <c r="F212" s="18">
        <v>0</v>
      </c>
      <c r="G212" s="18">
        <v>5312840</v>
      </c>
      <c r="H212" s="18">
        <v>2421907.25</v>
      </c>
      <c r="I212" s="18">
        <v>1038544.1199999999</v>
      </c>
      <c r="J212" s="19">
        <v>0.45585924853750537</v>
      </c>
    </row>
    <row r="213" spans="1:10" x14ac:dyDescent="0.3">
      <c r="A213" s="16" t="s">
        <v>341</v>
      </c>
      <c r="B213" s="16"/>
      <c r="C213" s="16"/>
      <c r="D213" s="16"/>
      <c r="E213" s="18">
        <v>12673565</v>
      </c>
      <c r="F213" s="18">
        <v>3144263.31</v>
      </c>
      <c r="G213" s="18">
        <v>15817828.309999999</v>
      </c>
      <c r="H213" s="18">
        <v>5445055.2400000002</v>
      </c>
      <c r="I213" s="18">
        <v>2072770.5899999999</v>
      </c>
      <c r="J213" s="19">
        <v>0.34423532316112232</v>
      </c>
    </row>
    <row r="214" spans="1:10" x14ac:dyDescent="0.3">
      <c r="A214" s="16" t="s">
        <v>261</v>
      </c>
      <c r="B214" s="16" t="s">
        <v>262</v>
      </c>
      <c r="C214" s="16" t="s">
        <v>551</v>
      </c>
      <c r="D214" s="16" t="s">
        <v>346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9">
        <v>0</v>
      </c>
    </row>
    <row r="215" spans="1:10" x14ac:dyDescent="0.3">
      <c r="A215" s="16"/>
      <c r="B215" s="16"/>
      <c r="C215" s="16"/>
      <c r="D215" s="16" t="s">
        <v>589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9">
        <v>0</v>
      </c>
    </row>
    <row r="216" spans="1:10" x14ac:dyDescent="0.3">
      <c r="A216" s="16"/>
      <c r="B216" s="16"/>
      <c r="C216" s="16"/>
      <c r="D216" s="16" t="s">
        <v>591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9">
        <v>0</v>
      </c>
    </row>
    <row r="217" spans="1:10" x14ac:dyDescent="0.3">
      <c r="A217" s="16"/>
      <c r="B217" s="16"/>
      <c r="C217" s="16" t="s">
        <v>552</v>
      </c>
      <c r="D217" s="16"/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9">
        <v>0</v>
      </c>
    </row>
    <row r="218" spans="1:10" x14ac:dyDescent="0.3">
      <c r="A218" s="16"/>
      <c r="B218" s="16" t="s">
        <v>377</v>
      </c>
      <c r="C218" s="16"/>
      <c r="D218" s="16"/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9">
        <v>0</v>
      </c>
    </row>
    <row r="219" spans="1:10" x14ac:dyDescent="0.3">
      <c r="A219" s="16"/>
      <c r="B219" s="16" t="s">
        <v>265</v>
      </c>
      <c r="C219" s="16" t="s">
        <v>553</v>
      </c>
      <c r="D219" s="16" t="s">
        <v>346</v>
      </c>
      <c r="E219" s="18">
        <v>6055536</v>
      </c>
      <c r="F219" s="18">
        <v>0</v>
      </c>
      <c r="G219" s="18">
        <v>6055536</v>
      </c>
      <c r="H219" s="18">
        <v>2364267.91</v>
      </c>
      <c r="I219" s="18">
        <v>1071729.02</v>
      </c>
      <c r="J219" s="19">
        <v>0.3904308239600921</v>
      </c>
    </row>
    <row r="220" spans="1:10" x14ac:dyDescent="0.3">
      <c r="A220" s="16"/>
      <c r="B220" s="16"/>
      <c r="C220" s="16"/>
      <c r="D220" s="16" t="s">
        <v>589</v>
      </c>
      <c r="E220" s="18">
        <v>2431000</v>
      </c>
      <c r="F220" s="18">
        <v>0</v>
      </c>
      <c r="G220" s="18">
        <v>2431000</v>
      </c>
      <c r="H220" s="18">
        <v>849412.96</v>
      </c>
      <c r="I220" s="18">
        <v>294029.42</v>
      </c>
      <c r="J220" s="19">
        <v>0.34940886877828053</v>
      </c>
    </row>
    <row r="221" spans="1:10" x14ac:dyDescent="0.3">
      <c r="A221" s="16"/>
      <c r="B221" s="16"/>
      <c r="C221" s="16"/>
      <c r="D221" s="16" t="s">
        <v>592</v>
      </c>
      <c r="E221" s="18">
        <v>1448500</v>
      </c>
      <c r="F221" s="18">
        <v>2008877.91</v>
      </c>
      <c r="G221" s="18">
        <v>3457377.9099999997</v>
      </c>
      <c r="H221" s="18">
        <v>441850.37000000005</v>
      </c>
      <c r="I221" s="18">
        <v>80.3</v>
      </c>
      <c r="J221" s="19">
        <v>0.12779926912878323</v>
      </c>
    </row>
    <row r="222" spans="1:10" x14ac:dyDescent="0.3">
      <c r="A222" s="16"/>
      <c r="B222" s="16"/>
      <c r="C222" s="16"/>
      <c r="D222" s="16" t="s">
        <v>591</v>
      </c>
      <c r="E222" s="18">
        <v>5000</v>
      </c>
      <c r="F222" s="18">
        <v>0</v>
      </c>
      <c r="G222" s="18">
        <v>5000</v>
      </c>
      <c r="H222" s="18">
        <v>4999.18</v>
      </c>
      <c r="I222" s="18">
        <v>49620.74</v>
      </c>
      <c r="J222" s="19">
        <v>0.99983600000000006</v>
      </c>
    </row>
    <row r="223" spans="1:10" x14ac:dyDescent="0.3">
      <c r="A223" s="16"/>
      <c r="B223" s="16"/>
      <c r="C223" s="16" t="s">
        <v>554</v>
      </c>
      <c r="D223" s="16"/>
      <c r="E223" s="18">
        <v>9940036</v>
      </c>
      <c r="F223" s="18">
        <v>2008877.91</v>
      </c>
      <c r="G223" s="18">
        <v>11948913.91</v>
      </c>
      <c r="H223" s="18">
        <v>3660530.4200000004</v>
      </c>
      <c r="I223" s="18">
        <v>1415459.48</v>
      </c>
      <c r="J223" s="19">
        <v>0.30634838007632775</v>
      </c>
    </row>
    <row r="224" spans="1:10" x14ac:dyDescent="0.3">
      <c r="A224" s="16"/>
      <c r="B224" s="16" t="s">
        <v>378</v>
      </c>
      <c r="C224" s="16"/>
      <c r="D224" s="16"/>
      <c r="E224" s="18">
        <v>9940036</v>
      </c>
      <c r="F224" s="18">
        <v>2008877.91</v>
      </c>
      <c r="G224" s="18">
        <v>11948913.91</v>
      </c>
      <c r="H224" s="18">
        <v>3660530.4200000004</v>
      </c>
      <c r="I224" s="18">
        <v>1415459.48</v>
      </c>
      <c r="J224" s="19">
        <v>0.30634838007632775</v>
      </c>
    </row>
    <row r="225" spans="1:10" x14ac:dyDescent="0.3">
      <c r="A225" s="16"/>
      <c r="B225" s="16" t="s">
        <v>271</v>
      </c>
      <c r="C225" s="16" t="s">
        <v>624</v>
      </c>
      <c r="D225" s="16" t="s">
        <v>589</v>
      </c>
      <c r="E225" s="18">
        <v>4875000</v>
      </c>
      <c r="F225" s="18">
        <v>0</v>
      </c>
      <c r="G225" s="18">
        <v>4875000</v>
      </c>
      <c r="H225" s="18">
        <v>1951949.78</v>
      </c>
      <c r="I225" s="18">
        <v>0</v>
      </c>
      <c r="J225" s="19">
        <v>0.40039995487179486</v>
      </c>
    </row>
    <row r="226" spans="1:10" x14ac:dyDescent="0.3">
      <c r="A226" s="16"/>
      <c r="B226" s="16"/>
      <c r="C226" s="16"/>
      <c r="D226" s="16" t="s">
        <v>592</v>
      </c>
      <c r="E226" s="18">
        <v>310000</v>
      </c>
      <c r="F226" s="18">
        <v>0</v>
      </c>
      <c r="G226" s="18">
        <v>310000</v>
      </c>
      <c r="H226" s="18">
        <v>135137.51</v>
      </c>
      <c r="I226" s="18">
        <v>4999.18</v>
      </c>
      <c r="J226" s="19">
        <v>0.43592745161290325</v>
      </c>
    </row>
    <row r="227" spans="1:10" x14ac:dyDescent="0.3">
      <c r="A227" s="16"/>
      <c r="B227" s="16"/>
      <c r="C227" s="16" t="s">
        <v>625</v>
      </c>
      <c r="D227" s="16"/>
      <c r="E227" s="18">
        <v>5185000</v>
      </c>
      <c r="F227" s="18">
        <v>0</v>
      </c>
      <c r="G227" s="18">
        <v>5185000</v>
      </c>
      <c r="H227" s="18">
        <v>2087087.29</v>
      </c>
      <c r="I227" s="18">
        <v>4999.18</v>
      </c>
      <c r="J227" s="19">
        <v>0.40252406750241082</v>
      </c>
    </row>
    <row r="228" spans="1:10" x14ac:dyDescent="0.3">
      <c r="A228" s="16"/>
      <c r="B228" s="16" t="s">
        <v>626</v>
      </c>
      <c r="C228" s="16"/>
      <c r="D228" s="16"/>
      <c r="E228" s="18">
        <v>5185000</v>
      </c>
      <c r="F228" s="18">
        <v>0</v>
      </c>
      <c r="G228" s="18">
        <v>5185000</v>
      </c>
      <c r="H228" s="18">
        <v>2087087.29</v>
      </c>
      <c r="I228" s="18">
        <v>4999.18</v>
      </c>
      <c r="J228" s="19">
        <v>0.40252406750241082</v>
      </c>
    </row>
    <row r="229" spans="1:10" x14ac:dyDescent="0.3">
      <c r="A229" s="16"/>
      <c r="B229" s="16" t="s">
        <v>272</v>
      </c>
      <c r="C229" s="16" t="s">
        <v>555</v>
      </c>
      <c r="D229" s="16" t="s">
        <v>346</v>
      </c>
      <c r="E229" s="18">
        <v>8139627</v>
      </c>
      <c r="F229" s="18">
        <v>0</v>
      </c>
      <c r="G229" s="18">
        <v>8139627</v>
      </c>
      <c r="H229" s="18">
        <v>3582874.95</v>
      </c>
      <c r="I229" s="18">
        <v>1100341.97</v>
      </c>
      <c r="J229" s="19">
        <v>0.44017679802772292</v>
      </c>
    </row>
    <row r="230" spans="1:10" x14ac:dyDescent="0.3">
      <c r="A230" s="16"/>
      <c r="B230" s="16"/>
      <c r="C230" s="16"/>
      <c r="D230" s="16" t="s">
        <v>589</v>
      </c>
      <c r="E230" s="18">
        <v>708000</v>
      </c>
      <c r="F230" s="18">
        <v>0</v>
      </c>
      <c r="G230" s="18">
        <v>708000</v>
      </c>
      <c r="H230" s="18">
        <v>419291.95</v>
      </c>
      <c r="I230" s="18">
        <v>993255.95</v>
      </c>
      <c r="J230" s="19">
        <v>0.59222026836158193</v>
      </c>
    </row>
    <row r="231" spans="1:10" x14ac:dyDescent="0.3">
      <c r="A231" s="16"/>
      <c r="B231" s="16"/>
      <c r="C231" s="16"/>
      <c r="D231" s="16" t="s">
        <v>592</v>
      </c>
      <c r="E231" s="18">
        <v>822000</v>
      </c>
      <c r="F231" s="18">
        <v>509150.68</v>
      </c>
      <c r="G231" s="18">
        <v>1331150.68</v>
      </c>
      <c r="H231" s="18">
        <v>388141.13</v>
      </c>
      <c r="I231" s="18">
        <v>10514</v>
      </c>
      <c r="J231" s="19">
        <v>0.29158316622728242</v>
      </c>
    </row>
    <row r="232" spans="1:10" x14ac:dyDescent="0.3">
      <c r="A232" s="16"/>
      <c r="B232" s="16"/>
      <c r="C232" s="16" t="s">
        <v>556</v>
      </c>
      <c r="D232" s="16"/>
      <c r="E232" s="18">
        <v>9669627</v>
      </c>
      <c r="F232" s="18">
        <v>509150.68</v>
      </c>
      <c r="G232" s="18">
        <v>10178777.68</v>
      </c>
      <c r="H232" s="18">
        <v>4390308.03</v>
      </c>
      <c r="I232" s="18">
        <v>2104111.92</v>
      </c>
      <c r="J232" s="19">
        <v>0.43131976824942309</v>
      </c>
    </row>
    <row r="233" spans="1:10" x14ac:dyDescent="0.3">
      <c r="A233" s="16"/>
      <c r="B233" s="16" t="s">
        <v>379</v>
      </c>
      <c r="C233" s="16"/>
      <c r="D233" s="16"/>
      <c r="E233" s="18">
        <v>9669627</v>
      </c>
      <c r="F233" s="18">
        <v>509150.68</v>
      </c>
      <c r="G233" s="18">
        <v>10178777.68</v>
      </c>
      <c r="H233" s="18">
        <v>4390308.03</v>
      </c>
      <c r="I233" s="18">
        <v>2104111.92</v>
      </c>
      <c r="J233" s="19">
        <v>0.43131976824942309</v>
      </c>
    </row>
    <row r="234" spans="1:10" x14ac:dyDescent="0.3">
      <c r="A234" s="16"/>
      <c r="B234" s="16" t="s">
        <v>273</v>
      </c>
      <c r="C234" s="16" t="s">
        <v>557</v>
      </c>
      <c r="D234" s="16" t="s">
        <v>346</v>
      </c>
      <c r="E234" s="18">
        <v>620309</v>
      </c>
      <c r="F234" s="18">
        <v>0</v>
      </c>
      <c r="G234" s="18">
        <v>620309</v>
      </c>
      <c r="H234" s="18">
        <v>285748.27999999997</v>
      </c>
      <c r="I234" s="18">
        <v>128765.16</v>
      </c>
      <c r="J234" s="19">
        <v>0.4606547382030568</v>
      </c>
    </row>
    <row r="235" spans="1:10" x14ac:dyDescent="0.3">
      <c r="A235" s="16"/>
      <c r="B235" s="16"/>
      <c r="C235" s="16"/>
      <c r="D235" s="16" t="s">
        <v>589</v>
      </c>
      <c r="E235" s="18">
        <v>205835</v>
      </c>
      <c r="F235" s="18">
        <v>21250</v>
      </c>
      <c r="G235" s="18">
        <v>227085</v>
      </c>
      <c r="H235" s="18">
        <v>41458.39</v>
      </c>
      <c r="I235" s="18">
        <v>9504.5</v>
      </c>
      <c r="J235" s="19">
        <v>0.18256771693418763</v>
      </c>
    </row>
    <row r="236" spans="1:10" x14ac:dyDescent="0.3">
      <c r="A236" s="16"/>
      <c r="B236" s="16"/>
      <c r="C236" s="16"/>
      <c r="D236" s="16" t="s">
        <v>591</v>
      </c>
      <c r="E236" s="18">
        <v>10000</v>
      </c>
      <c r="F236" s="18">
        <v>0</v>
      </c>
      <c r="G236" s="18">
        <v>10000</v>
      </c>
      <c r="H236" s="18">
        <v>897.6</v>
      </c>
      <c r="I236" s="18">
        <v>4407.0600000000004</v>
      </c>
      <c r="J236" s="19">
        <v>8.9760000000000006E-2</v>
      </c>
    </row>
    <row r="237" spans="1:10" x14ac:dyDescent="0.3">
      <c r="A237" s="16"/>
      <c r="B237" s="16"/>
      <c r="C237" s="16" t="s">
        <v>558</v>
      </c>
      <c r="D237" s="16"/>
      <c r="E237" s="18">
        <v>836144</v>
      </c>
      <c r="F237" s="18">
        <v>21250</v>
      </c>
      <c r="G237" s="18">
        <v>857394</v>
      </c>
      <c r="H237" s="18">
        <v>328104.26999999996</v>
      </c>
      <c r="I237" s="18">
        <v>142676.72</v>
      </c>
      <c r="J237" s="19">
        <v>0.38267619087607324</v>
      </c>
    </row>
    <row r="238" spans="1:10" x14ac:dyDescent="0.3">
      <c r="A238" s="16"/>
      <c r="B238" s="16" t="s">
        <v>380</v>
      </c>
      <c r="C238" s="16"/>
      <c r="D238" s="16"/>
      <c r="E238" s="18">
        <v>836144</v>
      </c>
      <c r="F238" s="18">
        <v>21250</v>
      </c>
      <c r="G238" s="18">
        <v>857394</v>
      </c>
      <c r="H238" s="18">
        <v>328104.26999999996</v>
      </c>
      <c r="I238" s="18">
        <v>142676.72</v>
      </c>
      <c r="J238" s="19">
        <v>0.38267619087607324</v>
      </c>
    </row>
    <row r="239" spans="1:10" x14ac:dyDescent="0.3">
      <c r="A239" s="16"/>
      <c r="B239" s="16" t="s">
        <v>274</v>
      </c>
      <c r="C239" s="16" t="s">
        <v>559</v>
      </c>
      <c r="D239" s="16" t="s">
        <v>346</v>
      </c>
      <c r="E239" s="18">
        <v>3633953</v>
      </c>
      <c r="F239" s="18">
        <v>0</v>
      </c>
      <c r="G239" s="18">
        <v>3633953</v>
      </c>
      <c r="H239" s="18">
        <v>1385506.31</v>
      </c>
      <c r="I239" s="18">
        <v>622511.58000000007</v>
      </c>
      <c r="J239" s="19">
        <v>0.38126698666713632</v>
      </c>
    </row>
    <row r="240" spans="1:10" x14ac:dyDescent="0.3">
      <c r="A240" s="16"/>
      <c r="B240" s="16"/>
      <c r="C240" s="16"/>
      <c r="D240" s="16" t="s">
        <v>589</v>
      </c>
      <c r="E240" s="18">
        <v>1734060</v>
      </c>
      <c r="F240" s="18">
        <v>0</v>
      </c>
      <c r="G240" s="18">
        <v>1734060</v>
      </c>
      <c r="H240" s="18">
        <v>440144.47</v>
      </c>
      <c r="I240" s="18">
        <v>117409.31999999999</v>
      </c>
      <c r="J240" s="19">
        <v>0.25382309147319004</v>
      </c>
    </row>
    <row r="241" spans="1:10" x14ac:dyDescent="0.3">
      <c r="A241" s="16"/>
      <c r="B241" s="16"/>
      <c r="C241" s="16"/>
      <c r="D241" s="16" t="s">
        <v>590</v>
      </c>
      <c r="E241" s="18">
        <v>55535</v>
      </c>
      <c r="F241" s="18">
        <v>0</v>
      </c>
      <c r="G241" s="18">
        <v>55535</v>
      </c>
      <c r="H241" s="18">
        <v>0</v>
      </c>
      <c r="I241" s="18">
        <v>163148.20000000001</v>
      </c>
      <c r="J241" s="19">
        <v>0</v>
      </c>
    </row>
    <row r="242" spans="1:10" x14ac:dyDescent="0.3">
      <c r="A242" s="16"/>
      <c r="B242" s="16"/>
      <c r="C242" s="16"/>
      <c r="D242" s="16" t="s">
        <v>592</v>
      </c>
      <c r="E242" s="18">
        <v>5964495</v>
      </c>
      <c r="F242" s="18">
        <v>1794139.8599999999</v>
      </c>
      <c r="G242" s="18">
        <v>7758634.8600000003</v>
      </c>
      <c r="H242" s="18">
        <v>1902349.79</v>
      </c>
      <c r="I242" s="18">
        <v>27497.940000000002</v>
      </c>
      <c r="J242" s="19">
        <v>0.24519130289371549</v>
      </c>
    </row>
    <row r="243" spans="1:10" x14ac:dyDescent="0.3">
      <c r="A243" s="16"/>
      <c r="B243" s="16"/>
      <c r="C243" s="16" t="s">
        <v>560</v>
      </c>
      <c r="D243" s="16"/>
      <c r="E243" s="18">
        <v>11388043</v>
      </c>
      <c r="F243" s="18">
        <v>1794139.8599999999</v>
      </c>
      <c r="G243" s="18">
        <v>13182182.859999999</v>
      </c>
      <c r="H243" s="18">
        <v>3728000.5700000003</v>
      </c>
      <c r="I243" s="18">
        <v>930567.04</v>
      </c>
      <c r="J243" s="19">
        <v>0.28280601244822962</v>
      </c>
    </row>
    <row r="244" spans="1:10" x14ac:dyDescent="0.3">
      <c r="A244" s="16"/>
      <c r="B244" s="16" t="s">
        <v>381</v>
      </c>
      <c r="C244" s="16"/>
      <c r="D244" s="16"/>
      <c r="E244" s="18">
        <v>11388043</v>
      </c>
      <c r="F244" s="18">
        <v>1794139.8599999999</v>
      </c>
      <c r="G244" s="18">
        <v>13182182.859999999</v>
      </c>
      <c r="H244" s="18">
        <v>3728000.5700000003</v>
      </c>
      <c r="I244" s="18">
        <v>930567.04</v>
      </c>
      <c r="J244" s="19">
        <v>0.28280601244822962</v>
      </c>
    </row>
    <row r="245" spans="1:10" x14ac:dyDescent="0.3">
      <c r="A245" s="16"/>
      <c r="B245" s="16" t="s">
        <v>277</v>
      </c>
      <c r="C245" s="16" t="s">
        <v>561</v>
      </c>
      <c r="D245" s="16" t="s">
        <v>346</v>
      </c>
      <c r="E245" s="18">
        <v>680618</v>
      </c>
      <c r="F245" s="18">
        <v>0</v>
      </c>
      <c r="G245" s="18">
        <v>680618</v>
      </c>
      <c r="H245" s="18">
        <v>282140.68</v>
      </c>
      <c r="I245" s="18">
        <v>109525.31999999999</v>
      </c>
      <c r="J245" s="19">
        <v>0.41453602461292532</v>
      </c>
    </row>
    <row r="246" spans="1:10" x14ac:dyDescent="0.3">
      <c r="A246" s="16"/>
      <c r="B246" s="16"/>
      <c r="C246" s="16"/>
      <c r="D246" s="16" t="s">
        <v>589</v>
      </c>
      <c r="E246" s="18">
        <v>332975</v>
      </c>
      <c r="F246" s="18">
        <v>0</v>
      </c>
      <c r="G246" s="18">
        <v>332975</v>
      </c>
      <c r="H246" s="18">
        <v>70026.600000000006</v>
      </c>
      <c r="I246" s="18">
        <v>16561.8</v>
      </c>
      <c r="J246" s="19">
        <v>0.21030587881973123</v>
      </c>
    </row>
    <row r="247" spans="1:10" x14ac:dyDescent="0.3">
      <c r="A247" s="16"/>
      <c r="B247" s="16"/>
      <c r="C247" s="16"/>
      <c r="D247" s="16" t="s">
        <v>590</v>
      </c>
      <c r="E247" s="18">
        <v>5500</v>
      </c>
      <c r="F247" s="18">
        <v>0</v>
      </c>
      <c r="G247" s="18">
        <v>5500</v>
      </c>
      <c r="H247" s="18">
        <v>2300</v>
      </c>
      <c r="I247" s="18">
        <v>0</v>
      </c>
      <c r="J247" s="19">
        <v>0.41818181818181815</v>
      </c>
    </row>
    <row r="248" spans="1:10" x14ac:dyDescent="0.3">
      <c r="A248" s="16"/>
      <c r="B248" s="16"/>
      <c r="C248" s="16"/>
      <c r="D248" s="16" t="s">
        <v>592</v>
      </c>
      <c r="E248" s="18">
        <v>503175</v>
      </c>
      <c r="F248" s="18">
        <v>475722.17000000004</v>
      </c>
      <c r="G248" s="18">
        <v>978897.17</v>
      </c>
      <c r="H248" s="18">
        <v>281250.38</v>
      </c>
      <c r="I248" s="18">
        <v>0</v>
      </c>
      <c r="J248" s="19">
        <v>0.2873135081185289</v>
      </c>
    </row>
    <row r="249" spans="1:10" x14ac:dyDescent="0.3">
      <c r="A249" s="16"/>
      <c r="B249" s="16"/>
      <c r="C249" s="16"/>
      <c r="D249" s="16" t="s">
        <v>591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9">
        <v>0</v>
      </c>
    </row>
    <row r="250" spans="1:10" x14ac:dyDescent="0.3">
      <c r="A250" s="16"/>
      <c r="B250" s="16"/>
      <c r="C250" s="16" t="s">
        <v>562</v>
      </c>
      <c r="D250" s="16"/>
      <c r="E250" s="18">
        <v>1522268</v>
      </c>
      <c r="F250" s="18">
        <v>475722.17000000004</v>
      </c>
      <c r="G250" s="18">
        <v>1997990.17</v>
      </c>
      <c r="H250" s="18">
        <v>635717.66</v>
      </c>
      <c r="I250" s="18">
        <v>126087.12</v>
      </c>
      <c r="J250" s="19">
        <v>0.31817857242010356</v>
      </c>
    </row>
    <row r="251" spans="1:10" x14ac:dyDescent="0.3">
      <c r="A251" s="16"/>
      <c r="B251" s="16" t="s">
        <v>382</v>
      </c>
      <c r="C251" s="16"/>
      <c r="D251" s="16"/>
      <c r="E251" s="18">
        <v>1522268</v>
      </c>
      <c r="F251" s="18">
        <v>475722.17000000004</v>
      </c>
      <c r="G251" s="18">
        <v>1997990.17</v>
      </c>
      <c r="H251" s="18">
        <v>635717.66</v>
      </c>
      <c r="I251" s="18">
        <v>126087.12</v>
      </c>
      <c r="J251" s="19">
        <v>0.31817857242010356</v>
      </c>
    </row>
    <row r="252" spans="1:10" x14ac:dyDescent="0.3">
      <c r="A252" s="16"/>
      <c r="B252" s="16" t="s">
        <v>278</v>
      </c>
      <c r="C252" s="16" t="s">
        <v>563</v>
      </c>
      <c r="D252" s="16" t="s">
        <v>346</v>
      </c>
      <c r="E252" s="18">
        <v>1052645</v>
      </c>
      <c r="F252" s="18">
        <v>0</v>
      </c>
      <c r="G252" s="18">
        <v>1052645</v>
      </c>
      <c r="H252" s="18">
        <v>395004.61</v>
      </c>
      <c r="I252" s="18">
        <v>163148.68999999997</v>
      </c>
      <c r="J252" s="19">
        <v>0.37524959506766287</v>
      </c>
    </row>
    <row r="253" spans="1:10" x14ac:dyDescent="0.3">
      <c r="A253" s="16"/>
      <c r="B253" s="16"/>
      <c r="C253" s="16"/>
      <c r="D253" s="16" t="s">
        <v>589</v>
      </c>
      <c r="E253" s="18">
        <v>223555</v>
      </c>
      <c r="F253" s="18">
        <v>0</v>
      </c>
      <c r="G253" s="18">
        <v>223555</v>
      </c>
      <c r="H253" s="18">
        <v>42506.44</v>
      </c>
      <c r="I253" s="18">
        <v>8608.07</v>
      </c>
      <c r="J253" s="19">
        <v>0.19013862360492945</v>
      </c>
    </row>
    <row r="254" spans="1:10" x14ac:dyDescent="0.3">
      <c r="A254" s="16"/>
      <c r="B254" s="16"/>
      <c r="C254" s="16"/>
      <c r="D254" s="16" t="s">
        <v>590</v>
      </c>
      <c r="E254" s="18">
        <v>88415</v>
      </c>
      <c r="F254" s="18">
        <v>0</v>
      </c>
      <c r="G254" s="18">
        <v>88415</v>
      </c>
      <c r="H254" s="18">
        <v>0</v>
      </c>
      <c r="I254" s="18">
        <v>0</v>
      </c>
      <c r="J254" s="19">
        <v>0</v>
      </c>
    </row>
    <row r="255" spans="1:10" x14ac:dyDescent="0.3">
      <c r="A255" s="16"/>
      <c r="B255" s="16"/>
      <c r="C255" s="16"/>
      <c r="D255" s="16" t="s">
        <v>592</v>
      </c>
      <c r="E255" s="18">
        <v>75000</v>
      </c>
      <c r="F255" s="18">
        <v>0</v>
      </c>
      <c r="G255" s="18">
        <v>75000</v>
      </c>
      <c r="H255" s="18">
        <v>0</v>
      </c>
      <c r="I255" s="18">
        <v>0</v>
      </c>
      <c r="J255" s="19">
        <v>0</v>
      </c>
    </row>
    <row r="256" spans="1:10" x14ac:dyDescent="0.3">
      <c r="A256" s="16"/>
      <c r="B256" s="16"/>
      <c r="C256" s="16" t="s">
        <v>564</v>
      </c>
      <c r="D256" s="16"/>
      <c r="E256" s="18">
        <v>1439615</v>
      </c>
      <c r="F256" s="18">
        <v>0</v>
      </c>
      <c r="G256" s="18">
        <v>1439615</v>
      </c>
      <c r="H256" s="18">
        <v>437511.05</v>
      </c>
      <c r="I256" s="18">
        <v>171756.75999999998</v>
      </c>
      <c r="J256" s="19">
        <v>0.30390837133539172</v>
      </c>
    </row>
    <row r="257" spans="1:10" x14ac:dyDescent="0.3">
      <c r="A257" s="16"/>
      <c r="B257" s="16" t="s">
        <v>383</v>
      </c>
      <c r="C257" s="16"/>
      <c r="D257" s="16"/>
      <c r="E257" s="18">
        <v>1439615</v>
      </c>
      <c r="F257" s="18">
        <v>0</v>
      </c>
      <c r="G257" s="18">
        <v>1439615</v>
      </c>
      <c r="H257" s="18">
        <v>437511.05</v>
      </c>
      <c r="I257" s="18">
        <v>171756.75999999998</v>
      </c>
      <c r="J257" s="19">
        <v>0.30390837133539172</v>
      </c>
    </row>
    <row r="258" spans="1:10" x14ac:dyDescent="0.3">
      <c r="A258" s="16"/>
      <c r="B258" s="16" t="s">
        <v>279</v>
      </c>
      <c r="C258" s="16" t="s">
        <v>565</v>
      </c>
      <c r="D258" s="16" t="s">
        <v>346</v>
      </c>
      <c r="E258" s="18">
        <v>871224</v>
      </c>
      <c r="F258" s="18">
        <v>0</v>
      </c>
      <c r="G258" s="18">
        <v>871224</v>
      </c>
      <c r="H258" s="18">
        <v>320876.96999999997</v>
      </c>
      <c r="I258" s="18">
        <v>104327.94000000002</v>
      </c>
      <c r="J258" s="19">
        <v>0.36830593509820664</v>
      </c>
    </row>
    <row r="259" spans="1:10" x14ac:dyDescent="0.3">
      <c r="A259" s="16"/>
      <c r="B259" s="16"/>
      <c r="C259" s="16"/>
      <c r="D259" s="16" t="s">
        <v>589</v>
      </c>
      <c r="E259" s="18">
        <v>204290</v>
      </c>
      <c r="F259" s="18">
        <v>0</v>
      </c>
      <c r="G259" s="18">
        <v>204290</v>
      </c>
      <c r="H259" s="18">
        <v>69915.27</v>
      </c>
      <c r="I259" s="18">
        <v>57414.869999999995</v>
      </c>
      <c r="J259" s="19">
        <v>0.34223540065593033</v>
      </c>
    </row>
    <row r="260" spans="1:10" x14ac:dyDescent="0.3">
      <c r="A260" s="16"/>
      <c r="B260" s="16"/>
      <c r="C260" s="16"/>
      <c r="D260" s="16" t="s">
        <v>590</v>
      </c>
      <c r="E260" s="18">
        <v>6300</v>
      </c>
      <c r="F260" s="18">
        <v>0</v>
      </c>
      <c r="G260" s="18">
        <v>6300</v>
      </c>
      <c r="H260" s="18">
        <v>0</v>
      </c>
      <c r="I260" s="18">
        <v>688.64</v>
      </c>
      <c r="J260" s="19">
        <v>0</v>
      </c>
    </row>
    <row r="261" spans="1:10" x14ac:dyDescent="0.3">
      <c r="A261" s="16"/>
      <c r="B261" s="16"/>
      <c r="C261" s="16"/>
      <c r="D261" s="16" t="s">
        <v>592</v>
      </c>
      <c r="E261" s="18">
        <v>0</v>
      </c>
      <c r="F261" s="18">
        <v>233685.55</v>
      </c>
      <c r="G261" s="18">
        <v>233685.55</v>
      </c>
      <c r="H261" s="18">
        <v>40229.47</v>
      </c>
      <c r="I261" s="18">
        <v>0</v>
      </c>
      <c r="J261" s="19">
        <v>0.17215215061436193</v>
      </c>
    </row>
    <row r="262" spans="1:10" x14ac:dyDescent="0.3">
      <c r="A262" s="16"/>
      <c r="B262" s="16"/>
      <c r="C262" s="16" t="s">
        <v>566</v>
      </c>
      <c r="D262" s="16"/>
      <c r="E262" s="18">
        <v>1081814</v>
      </c>
      <c r="F262" s="18">
        <v>233685.55</v>
      </c>
      <c r="G262" s="18">
        <v>1315499.55</v>
      </c>
      <c r="H262" s="18">
        <v>431021.70999999996</v>
      </c>
      <c r="I262" s="18">
        <v>162431.45000000001</v>
      </c>
      <c r="J262" s="19">
        <v>0.32764869436861455</v>
      </c>
    </row>
    <row r="263" spans="1:10" x14ac:dyDescent="0.3">
      <c r="A263" s="16"/>
      <c r="B263" s="16" t="s">
        <v>384</v>
      </c>
      <c r="C263" s="16"/>
      <c r="D263" s="16"/>
      <c r="E263" s="18">
        <v>1081814</v>
      </c>
      <c r="F263" s="18">
        <v>233685.55</v>
      </c>
      <c r="G263" s="18">
        <v>1315499.55</v>
      </c>
      <c r="H263" s="18">
        <v>431021.70999999996</v>
      </c>
      <c r="I263" s="18">
        <v>162431.45000000001</v>
      </c>
      <c r="J263" s="19">
        <v>0.32764869436861455</v>
      </c>
    </row>
    <row r="264" spans="1:10" x14ac:dyDescent="0.3">
      <c r="A264" s="16" t="s">
        <v>342</v>
      </c>
      <c r="B264" s="16"/>
      <c r="C264" s="16"/>
      <c r="D264" s="16"/>
      <c r="E264" s="18">
        <v>41062547</v>
      </c>
      <c r="F264" s="18">
        <v>5042826.169999999</v>
      </c>
      <c r="G264" s="18">
        <v>46105373.170000002</v>
      </c>
      <c r="H264" s="18">
        <v>15698281.000000002</v>
      </c>
      <c r="I264" s="18">
        <v>5058089.6700000027</v>
      </c>
      <c r="J264" s="19">
        <v>0.34048701747011573</v>
      </c>
    </row>
    <row r="265" spans="1:10" x14ac:dyDescent="0.3">
      <c r="A265" s="16" t="s">
        <v>282</v>
      </c>
      <c r="B265" s="16" t="s">
        <v>283</v>
      </c>
      <c r="C265" s="16" t="s">
        <v>567</v>
      </c>
      <c r="D265" s="16" t="s">
        <v>346</v>
      </c>
      <c r="E265" s="18">
        <v>572464</v>
      </c>
      <c r="F265" s="18">
        <v>0</v>
      </c>
      <c r="G265" s="18">
        <v>572464</v>
      </c>
      <c r="H265" s="18">
        <v>272048.42</v>
      </c>
      <c r="I265" s="18">
        <v>27486.81</v>
      </c>
      <c r="J265" s="19">
        <v>0.4752236297828335</v>
      </c>
    </row>
    <row r="266" spans="1:10" x14ac:dyDescent="0.3">
      <c r="A266" s="16"/>
      <c r="B266" s="16"/>
      <c r="C266" s="16"/>
      <c r="D266" s="16" t="s">
        <v>589</v>
      </c>
      <c r="E266" s="18">
        <v>10000</v>
      </c>
      <c r="F266" s="18">
        <v>0</v>
      </c>
      <c r="G266" s="18">
        <v>10000</v>
      </c>
      <c r="H266" s="18">
        <v>2163.71</v>
      </c>
      <c r="I266" s="18">
        <v>88243.68</v>
      </c>
      <c r="J266" s="19">
        <v>0.21637100000000001</v>
      </c>
    </row>
    <row r="267" spans="1:10" x14ac:dyDescent="0.3">
      <c r="A267" s="16"/>
      <c r="B267" s="16"/>
      <c r="C267" s="16"/>
      <c r="D267" s="16" t="s">
        <v>591</v>
      </c>
      <c r="E267" s="18">
        <v>15000</v>
      </c>
      <c r="F267" s="18">
        <v>0</v>
      </c>
      <c r="G267" s="18">
        <v>15000</v>
      </c>
      <c r="H267" s="18">
        <v>697.2</v>
      </c>
      <c r="I267" s="18">
        <v>102.85</v>
      </c>
      <c r="J267" s="19">
        <v>4.648E-2</v>
      </c>
    </row>
    <row r="268" spans="1:10" x14ac:dyDescent="0.3">
      <c r="A268" s="16"/>
      <c r="B268" s="16"/>
      <c r="C268" s="16" t="s">
        <v>568</v>
      </c>
      <c r="D268" s="16"/>
      <c r="E268" s="18">
        <v>597464</v>
      </c>
      <c r="F268" s="18">
        <v>0</v>
      </c>
      <c r="G268" s="18">
        <v>597464</v>
      </c>
      <c r="H268" s="18">
        <v>274909.33</v>
      </c>
      <c r="I268" s="18">
        <v>115833.34</v>
      </c>
      <c r="J268" s="19">
        <v>0.46012702020540153</v>
      </c>
    </row>
    <row r="269" spans="1:10" x14ac:dyDescent="0.3">
      <c r="A269" s="16"/>
      <c r="B269" s="16" t="s">
        <v>385</v>
      </c>
      <c r="C269" s="16"/>
      <c r="D269" s="16"/>
      <c r="E269" s="18">
        <v>597464</v>
      </c>
      <c r="F269" s="18">
        <v>0</v>
      </c>
      <c r="G269" s="18">
        <v>597464</v>
      </c>
      <c r="H269" s="18">
        <v>274909.33</v>
      </c>
      <c r="I269" s="18">
        <v>115833.34</v>
      </c>
      <c r="J269" s="19">
        <v>0.46012702020540153</v>
      </c>
    </row>
    <row r="270" spans="1:10" x14ac:dyDescent="0.3">
      <c r="A270" s="16"/>
      <c r="B270" s="16" t="s">
        <v>284</v>
      </c>
      <c r="C270" s="16" t="s">
        <v>569</v>
      </c>
      <c r="D270" s="16" t="s">
        <v>346</v>
      </c>
      <c r="E270" s="18">
        <v>20793435</v>
      </c>
      <c r="F270" s="18">
        <v>0</v>
      </c>
      <c r="G270" s="18">
        <v>20793435</v>
      </c>
      <c r="H270" s="18">
        <v>9218601.9499999993</v>
      </c>
      <c r="I270" s="18">
        <v>3377203.9599999995</v>
      </c>
      <c r="J270" s="19">
        <v>0.44334194662882775</v>
      </c>
    </row>
    <row r="271" spans="1:10" x14ac:dyDescent="0.3">
      <c r="A271" s="16"/>
      <c r="B271" s="16"/>
      <c r="C271" s="16"/>
      <c r="D271" s="16" t="s">
        <v>589</v>
      </c>
      <c r="E271" s="18">
        <v>2052000</v>
      </c>
      <c r="F271" s="18">
        <v>0</v>
      </c>
      <c r="G271" s="18">
        <v>2052000</v>
      </c>
      <c r="H271" s="18">
        <v>710858.34</v>
      </c>
      <c r="I271" s="18">
        <v>880188.89000000013</v>
      </c>
      <c r="J271" s="19">
        <v>0.34642219298245613</v>
      </c>
    </row>
    <row r="272" spans="1:10" x14ac:dyDescent="0.3">
      <c r="A272" s="16"/>
      <c r="B272" s="16"/>
      <c r="C272" s="16"/>
      <c r="D272" s="16" t="s">
        <v>592</v>
      </c>
      <c r="E272" s="18">
        <v>297750</v>
      </c>
      <c r="F272" s="18">
        <v>448195.45</v>
      </c>
      <c r="G272" s="18">
        <v>745945.45000000007</v>
      </c>
      <c r="H272" s="18">
        <v>397748.37</v>
      </c>
      <c r="I272" s="18">
        <v>122599.59</v>
      </c>
      <c r="J272" s="19">
        <v>0.53321374907508312</v>
      </c>
    </row>
    <row r="273" spans="1:10" x14ac:dyDescent="0.3">
      <c r="A273" s="16"/>
      <c r="B273" s="16"/>
      <c r="C273" s="16" t="s">
        <v>570</v>
      </c>
      <c r="D273" s="16"/>
      <c r="E273" s="18">
        <v>23143185</v>
      </c>
      <c r="F273" s="18">
        <v>448195.45</v>
      </c>
      <c r="G273" s="18">
        <v>23591380.449999999</v>
      </c>
      <c r="H273" s="18">
        <v>10327208.659999998</v>
      </c>
      <c r="I273" s="18">
        <v>4379992.4399999995</v>
      </c>
      <c r="J273" s="19">
        <v>0.43775347025103817</v>
      </c>
    </row>
    <row r="274" spans="1:10" x14ac:dyDescent="0.3">
      <c r="A274" s="16"/>
      <c r="B274" s="16" t="s">
        <v>386</v>
      </c>
      <c r="C274" s="16"/>
      <c r="D274" s="16"/>
      <c r="E274" s="18">
        <v>23143185</v>
      </c>
      <c r="F274" s="18">
        <v>448195.45</v>
      </c>
      <c r="G274" s="18">
        <v>23591380.449999999</v>
      </c>
      <c r="H274" s="18">
        <v>10327208.659999998</v>
      </c>
      <c r="I274" s="18">
        <v>4379992.4399999995</v>
      </c>
      <c r="J274" s="19">
        <v>0.43775347025103817</v>
      </c>
    </row>
    <row r="275" spans="1:10" x14ac:dyDescent="0.3">
      <c r="A275" s="16"/>
      <c r="B275" s="16" t="s">
        <v>408</v>
      </c>
      <c r="C275" s="16" t="s">
        <v>627</v>
      </c>
      <c r="D275" s="16" t="s">
        <v>592</v>
      </c>
      <c r="E275" s="18">
        <v>0</v>
      </c>
      <c r="F275" s="18">
        <v>526260.47999999998</v>
      </c>
      <c r="G275" s="18">
        <v>526260.47999999998</v>
      </c>
      <c r="H275" s="18">
        <v>0</v>
      </c>
      <c r="I275" s="18">
        <v>0</v>
      </c>
      <c r="J275" s="19">
        <v>0</v>
      </c>
    </row>
    <row r="276" spans="1:10" x14ac:dyDescent="0.3">
      <c r="A276" s="16"/>
      <c r="B276" s="16"/>
      <c r="C276" s="16" t="s">
        <v>628</v>
      </c>
      <c r="D276" s="16"/>
      <c r="E276" s="18">
        <v>0</v>
      </c>
      <c r="F276" s="18">
        <v>526260.47999999998</v>
      </c>
      <c r="G276" s="18">
        <v>526260.47999999998</v>
      </c>
      <c r="H276" s="18">
        <v>0</v>
      </c>
      <c r="I276" s="18">
        <v>0</v>
      </c>
      <c r="J276" s="19">
        <v>0</v>
      </c>
    </row>
    <row r="277" spans="1:10" x14ac:dyDescent="0.3">
      <c r="A277" s="16"/>
      <c r="B277" s="16" t="s">
        <v>629</v>
      </c>
      <c r="C277" s="16"/>
      <c r="D277" s="16"/>
      <c r="E277" s="18">
        <v>0</v>
      </c>
      <c r="F277" s="18">
        <v>526260.47999999998</v>
      </c>
      <c r="G277" s="18">
        <v>526260.47999999998</v>
      </c>
      <c r="H277" s="18">
        <v>0</v>
      </c>
      <c r="I277" s="18">
        <v>0</v>
      </c>
      <c r="J277" s="19">
        <v>0</v>
      </c>
    </row>
    <row r="278" spans="1:10" x14ac:dyDescent="0.3">
      <c r="A278" s="16"/>
      <c r="B278" s="16" t="s">
        <v>287</v>
      </c>
      <c r="C278" s="16" t="s">
        <v>571</v>
      </c>
      <c r="D278" s="16" t="s">
        <v>346</v>
      </c>
      <c r="E278" s="18">
        <v>615123</v>
      </c>
      <c r="F278" s="18">
        <v>0</v>
      </c>
      <c r="G278" s="18">
        <v>615123</v>
      </c>
      <c r="H278" s="18">
        <v>237256.68</v>
      </c>
      <c r="I278" s="18">
        <v>34495.4</v>
      </c>
      <c r="J278" s="19">
        <v>0.3857060782965358</v>
      </c>
    </row>
    <row r="279" spans="1:10" x14ac:dyDescent="0.3">
      <c r="A279" s="16"/>
      <c r="B279" s="16"/>
      <c r="C279" s="16"/>
      <c r="D279" s="16" t="s">
        <v>589</v>
      </c>
      <c r="E279" s="18">
        <v>3925300</v>
      </c>
      <c r="F279" s="18">
        <v>0</v>
      </c>
      <c r="G279" s="18">
        <v>3925300</v>
      </c>
      <c r="H279" s="18">
        <v>1740187.53</v>
      </c>
      <c r="I279" s="18">
        <v>100278.37999999999</v>
      </c>
      <c r="J279" s="19">
        <v>0.44332599546531476</v>
      </c>
    </row>
    <row r="280" spans="1:10" x14ac:dyDescent="0.3">
      <c r="A280" s="16"/>
      <c r="B280" s="16"/>
      <c r="C280" s="16"/>
      <c r="D280" s="16" t="s">
        <v>590</v>
      </c>
      <c r="E280" s="18">
        <v>60000</v>
      </c>
      <c r="F280" s="18">
        <v>0</v>
      </c>
      <c r="G280" s="18">
        <v>60000</v>
      </c>
      <c r="H280" s="18">
        <v>0</v>
      </c>
      <c r="I280" s="18">
        <v>0</v>
      </c>
      <c r="J280" s="19">
        <v>0</v>
      </c>
    </row>
    <row r="281" spans="1:10" x14ac:dyDescent="0.3">
      <c r="A281" s="16"/>
      <c r="B281" s="16"/>
      <c r="C281" s="16"/>
      <c r="D281" s="16" t="s">
        <v>592</v>
      </c>
      <c r="E281" s="18">
        <v>2710000</v>
      </c>
      <c r="F281" s="18">
        <v>80152.41</v>
      </c>
      <c r="G281" s="18">
        <v>2790152.41</v>
      </c>
      <c r="H281" s="18">
        <v>691788.59</v>
      </c>
      <c r="I281" s="18">
        <v>2911.38</v>
      </c>
      <c r="J281" s="19">
        <v>0.24793935539886866</v>
      </c>
    </row>
    <row r="282" spans="1:10" x14ac:dyDescent="0.3">
      <c r="A282" s="16"/>
      <c r="B282" s="16"/>
      <c r="C282" s="16" t="s">
        <v>572</v>
      </c>
      <c r="D282" s="16"/>
      <c r="E282" s="18">
        <v>7310423</v>
      </c>
      <c r="F282" s="18">
        <v>80152.41</v>
      </c>
      <c r="G282" s="18">
        <v>7390575.4100000001</v>
      </c>
      <c r="H282" s="18">
        <v>2669232.7999999998</v>
      </c>
      <c r="I282" s="18">
        <v>137685.16</v>
      </c>
      <c r="J282" s="19">
        <v>0.36116711513264971</v>
      </c>
    </row>
    <row r="283" spans="1:10" x14ac:dyDescent="0.3">
      <c r="A283" s="16"/>
      <c r="B283" s="16" t="s">
        <v>387</v>
      </c>
      <c r="C283" s="16"/>
      <c r="D283" s="16"/>
      <c r="E283" s="18">
        <v>7310423</v>
      </c>
      <c r="F283" s="18">
        <v>80152.41</v>
      </c>
      <c r="G283" s="18">
        <v>7390575.4100000001</v>
      </c>
      <c r="H283" s="18">
        <v>2669232.7999999998</v>
      </c>
      <c r="I283" s="18">
        <v>137685.16</v>
      </c>
      <c r="J283" s="19">
        <v>0.36116711513264971</v>
      </c>
    </row>
    <row r="284" spans="1:10" x14ac:dyDescent="0.3">
      <c r="A284" s="16"/>
      <c r="B284" s="16" t="s">
        <v>290</v>
      </c>
      <c r="C284" s="16" t="s">
        <v>573</v>
      </c>
      <c r="D284" s="16" t="s">
        <v>346</v>
      </c>
      <c r="E284" s="18">
        <v>59023</v>
      </c>
      <c r="F284" s="18">
        <v>0</v>
      </c>
      <c r="G284" s="18">
        <v>59023</v>
      </c>
      <c r="H284" s="18">
        <v>26577.69</v>
      </c>
      <c r="I284" s="18">
        <v>550866.25</v>
      </c>
      <c r="J284" s="19">
        <v>0.4502937837792047</v>
      </c>
    </row>
    <row r="285" spans="1:10" x14ac:dyDescent="0.3">
      <c r="A285" s="16"/>
      <c r="B285" s="16"/>
      <c r="C285" s="16"/>
      <c r="D285" s="16" t="s">
        <v>589</v>
      </c>
      <c r="E285" s="18">
        <v>3450</v>
      </c>
      <c r="F285" s="18">
        <v>0</v>
      </c>
      <c r="G285" s="18">
        <v>3450</v>
      </c>
      <c r="H285" s="18">
        <v>477.49</v>
      </c>
      <c r="I285" s="18">
        <v>108054.70999999999</v>
      </c>
      <c r="J285" s="19">
        <v>0.13840289855072463</v>
      </c>
    </row>
    <row r="286" spans="1:10" x14ac:dyDescent="0.3">
      <c r="A286" s="16"/>
      <c r="B286" s="16"/>
      <c r="C286" s="16"/>
      <c r="D286" s="16" t="s">
        <v>590</v>
      </c>
      <c r="E286" s="18">
        <v>28910</v>
      </c>
      <c r="F286" s="18">
        <v>28908</v>
      </c>
      <c r="G286" s="18">
        <v>57818</v>
      </c>
      <c r="H286" s="18">
        <v>28908</v>
      </c>
      <c r="I286" s="18">
        <v>1783.92</v>
      </c>
      <c r="J286" s="19">
        <v>0.49998270434812686</v>
      </c>
    </row>
    <row r="287" spans="1:10" x14ac:dyDescent="0.3">
      <c r="A287" s="16"/>
      <c r="B287" s="16"/>
      <c r="C287" s="16" t="s">
        <v>574</v>
      </c>
      <c r="D287" s="16"/>
      <c r="E287" s="18">
        <v>91383</v>
      </c>
      <c r="F287" s="18">
        <v>28908</v>
      </c>
      <c r="G287" s="18">
        <v>120291</v>
      </c>
      <c r="H287" s="18">
        <v>55963.18</v>
      </c>
      <c r="I287" s="18">
        <v>660704.88</v>
      </c>
      <c r="J287" s="19">
        <v>0.46523164659035171</v>
      </c>
    </row>
    <row r="288" spans="1:10" x14ac:dyDescent="0.3">
      <c r="A288" s="16"/>
      <c r="B288" s="16" t="s">
        <v>388</v>
      </c>
      <c r="C288" s="16"/>
      <c r="D288" s="16"/>
      <c r="E288" s="18">
        <v>91383</v>
      </c>
      <c r="F288" s="18">
        <v>28908</v>
      </c>
      <c r="G288" s="18">
        <v>120291</v>
      </c>
      <c r="H288" s="18">
        <v>55963.18</v>
      </c>
      <c r="I288" s="18">
        <v>660704.88</v>
      </c>
      <c r="J288" s="19">
        <v>0.46523164659035171</v>
      </c>
    </row>
    <row r="289" spans="1:10" x14ac:dyDescent="0.3">
      <c r="A289" s="16"/>
      <c r="B289" s="16" t="s">
        <v>291</v>
      </c>
      <c r="C289" s="16" t="s">
        <v>575</v>
      </c>
      <c r="D289" s="16" t="s">
        <v>346</v>
      </c>
      <c r="E289" s="18">
        <v>7743086</v>
      </c>
      <c r="F289" s="18">
        <v>0</v>
      </c>
      <c r="G289" s="18">
        <v>7743086</v>
      </c>
      <c r="H289" s="18">
        <v>3293044.5900000003</v>
      </c>
      <c r="I289" s="18">
        <v>9747.49</v>
      </c>
      <c r="J289" s="19">
        <v>0.42528839147595676</v>
      </c>
    </row>
    <row r="290" spans="1:10" x14ac:dyDescent="0.3">
      <c r="A290" s="16"/>
      <c r="B290" s="16"/>
      <c r="C290" s="16"/>
      <c r="D290" s="16" t="s">
        <v>589</v>
      </c>
      <c r="E290" s="18">
        <v>432380</v>
      </c>
      <c r="F290" s="18">
        <v>0</v>
      </c>
      <c r="G290" s="18">
        <v>432380</v>
      </c>
      <c r="H290" s="18">
        <v>142223.44</v>
      </c>
      <c r="I290" s="18">
        <v>1525763.2699999998</v>
      </c>
      <c r="J290" s="19">
        <v>0.32893158795503957</v>
      </c>
    </row>
    <row r="291" spans="1:10" x14ac:dyDescent="0.3">
      <c r="A291" s="16"/>
      <c r="B291" s="16"/>
      <c r="C291" s="16"/>
      <c r="D291" s="16" t="s">
        <v>592</v>
      </c>
      <c r="E291" s="18">
        <v>1127000</v>
      </c>
      <c r="F291" s="18">
        <v>678823.39999999991</v>
      </c>
      <c r="G291" s="18">
        <v>1805823.4</v>
      </c>
      <c r="H291" s="18">
        <v>182075.54</v>
      </c>
      <c r="I291" s="18">
        <v>8000.87</v>
      </c>
      <c r="J291" s="19">
        <v>0.10082688041366615</v>
      </c>
    </row>
    <row r="292" spans="1:10" x14ac:dyDescent="0.3">
      <c r="A292" s="16"/>
      <c r="B292" s="16"/>
      <c r="C292" s="16" t="s">
        <v>576</v>
      </c>
      <c r="D292" s="16"/>
      <c r="E292" s="18">
        <v>9302466</v>
      </c>
      <c r="F292" s="18">
        <v>678823.39999999991</v>
      </c>
      <c r="G292" s="18">
        <v>9981289.4000000004</v>
      </c>
      <c r="H292" s="18">
        <v>3617343.5700000003</v>
      </c>
      <c r="I292" s="18">
        <v>1543511.63</v>
      </c>
      <c r="J292" s="19">
        <v>0.36241245244326842</v>
      </c>
    </row>
    <row r="293" spans="1:10" x14ac:dyDescent="0.3">
      <c r="A293" s="16"/>
      <c r="B293" s="16" t="s">
        <v>389</v>
      </c>
      <c r="C293" s="16"/>
      <c r="D293" s="16"/>
      <c r="E293" s="18">
        <v>9302466</v>
      </c>
      <c r="F293" s="18">
        <v>678823.39999999991</v>
      </c>
      <c r="G293" s="18">
        <v>9981289.4000000004</v>
      </c>
      <c r="H293" s="18">
        <v>3617343.5700000003</v>
      </c>
      <c r="I293" s="18">
        <v>1543511.63</v>
      </c>
      <c r="J293" s="19">
        <v>0.36241245244326842</v>
      </c>
    </row>
    <row r="294" spans="1:10" x14ac:dyDescent="0.3">
      <c r="A294" s="16"/>
      <c r="B294" s="16" t="s">
        <v>292</v>
      </c>
      <c r="C294" s="16" t="s">
        <v>630</v>
      </c>
      <c r="D294" s="16" t="s">
        <v>590</v>
      </c>
      <c r="E294" s="18">
        <v>14326000</v>
      </c>
      <c r="F294" s="18">
        <v>0</v>
      </c>
      <c r="G294" s="18">
        <v>14326000</v>
      </c>
      <c r="H294" s="18">
        <v>5965000</v>
      </c>
      <c r="I294" s="18">
        <v>156.82</v>
      </c>
      <c r="J294" s="19">
        <v>0.41637582018707248</v>
      </c>
    </row>
    <row r="295" spans="1:10" x14ac:dyDescent="0.3">
      <c r="A295" s="16"/>
      <c r="B295" s="16"/>
      <c r="C295" s="16"/>
      <c r="D295" s="16" t="s">
        <v>594</v>
      </c>
      <c r="E295" s="18">
        <v>2450000</v>
      </c>
      <c r="F295" s="18">
        <v>0</v>
      </c>
      <c r="G295" s="18">
        <v>2450000</v>
      </c>
      <c r="H295" s="18">
        <v>0</v>
      </c>
      <c r="I295" s="18">
        <v>0</v>
      </c>
      <c r="J295" s="19">
        <v>0</v>
      </c>
    </row>
    <row r="296" spans="1:10" x14ac:dyDescent="0.3">
      <c r="A296" s="16"/>
      <c r="B296" s="16"/>
      <c r="C296" s="16" t="s">
        <v>631</v>
      </c>
      <c r="D296" s="16"/>
      <c r="E296" s="18">
        <v>16776000</v>
      </c>
      <c r="F296" s="18">
        <v>0</v>
      </c>
      <c r="G296" s="18">
        <v>16776000</v>
      </c>
      <c r="H296" s="18">
        <v>5965000</v>
      </c>
      <c r="I296" s="18">
        <v>156.82</v>
      </c>
      <c r="J296" s="19">
        <v>0.35556747734859323</v>
      </c>
    </row>
    <row r="297" spans="1:10" x14ac:dyDescent="0.3">
      <c r="A297" s="16"/>
      <c r="B297" s="16" t="s">
        <v>632</v>
      </c>
      <c r="C297" s="16"/>
      <c r="D297" s="16"/>
      <c r="E297" s="18">
        <v>16776000</v>
      </c>
      <c r="F297" s="18">
        <v>0</v>
      </c>
      <c r="G297" s="18">
        <v>16776000</v>
      </c>
      <c r="H297" s="18">
        <v>5965000</v>
      </c>
      <c r="I297" s="18">
        <v>156.82</v>
      </c>
      <c r="J297" s="19">
        <v>0.35556747734859323</v>
      </c>
    </row>
    <row r="298" spans="1:10" x14ac:dyDescent="0.3">
      <c r="A298" s="16"/>
      <c r="B298" s="16" t="s">
        <v>295</v>
      </c>
      <c r="C298" s="16" t="s">
        <v>633</v>
      </c>
      <c r="D298" s="16" t="s">
        <v>592</v>
      </c>
      <c r="E298" s="18">
        <v>0</v>
      </c>
      <c r="F298" s="18">
        <v>310962.15999999997</v>
      </c>
      <c r="G298" s="18">
        <v>310962.15999999997</v>
      </c>
      <c r="H298" s="18">
        <v>66164.19</v>
      </c>
      <c r="I298" s="18">
        <v>7254.1399999999994</v>
      </c>
      <c r="J298" s="19">
        <v>0.21277248009854322</v>
      </c>
    </row>
    <row r="299" spans="1:10" x14ac:dyDescent="0.3">
      <c r="A299" s="16"/>
      <c r="B299" s="16"/>
      <c r="C299" s="16" t="s">
        <v>634</v>
      </c>
      <c r="D299" s="16"/>
      <c r="E299" s="18">
        <v>0</v>
      </c>
      <c r="F299" s="18">
        <v>310962.15999999997</v>
      </c>
      <c r="G299" s="18">
        <v>310962.15999999997</v>
      </c>
      <c r="H299" s="18">
        <v>66164.19</v>
      </c>
      <c r="I299" s="18">
        <v>7254.1399999999994</v>
      </c>
      <c r="J299" s="19">
        <v>0.21277248009854322</v>
      </c>
    </row>
    <row r="300" spans="1:10" x14ac:dyDescent="0.3">
      <c r="A300" s="16"/>
      <c r="B300" s="16" t="s">
        <v>635</v>
      </c>
      <c r="C300" s="16"/>
      <c r="D300" s="16"/>
      <c r="E300" s="18">
        <v>0</v>
      </c>
      <c r="F300" s="18">
        <v>310962.15999999997</v>
      </c>
      <c r="G300" s="18">
        <v>310962.15999999997</v>
      </c>
      <c r="H300" s="18">
        <v>66164.19</v>
      </c>
      <c r="I300" s="18">
        <v>7254.1399999999994</v>
      </c>
      <c r="J300" s="19">
        <v>0.21277248009854322</v>
      </c>
    </row>
    <row r="301" spans="1:10" x14ac:dyDescent="0.3">
      <c r="A301" s="16" t="s">
        <v>343</v>
      </c>
      <c r="B301" s="16"/>
      <c r="C301" s="16"/>
      <c r="D301" s="16"/>
      <c r="E301" s="18">
        <v>57220921</v>
      </c>
      <c r="F301" s="18">
        <v>2073301.8999999997</v>
      </c>
      <c r="G301" s="18">
        <v>59294222.899999999</v>
      </c>
      <c r="H301" s="18">
        <v>22975821.729999997</v>
      </c>
      <c r="I301" s="18">
        <v>6845138.4099999992</v>
      </c>
      <c r="J301" s="19">
        <v>0.38748836912406853</v>
      </c>
    </row>
    <row r="302" spans="1:10" x14ac:dyDescent="0.3">
      <c r="A302" s="16" t="s">
        <v>296</v>
      </c>
      <c r="B302" s="16" t="s">
        <v>297</v>
      </c>
      <c r="C302" s="16" t="s">
        <v>577</v>
      </c>
      <c r="D302" s="16" t="s">
        <v>346</v>
      </c>
      <c r="E302" s="18">
        <v>397065</v>
      </c>
      <c r="F302" s="18">
        <v>0</v>
      </c>
      <c r="G302" s="18">
        <v>397065</v>
      </c>
      <c r="H302" s="18">
        <v>181433.91</v>
      </c>
      <c r="I302" s="18">
        <v>0</v>
      </c>
      <c r="J302" s="19">
        <v>0.45693755430471084</v>
      </c>
    </row>
    <row r="303" spans="1:10" x14ac:dyDescent="0.3">
      <c r="A303" s="16"/>
      <c r="B303" s="16"/>
      <c r="C303" s="16"/>
      <c r="D303" s="16" t="s">
        <v>589</v>
      </c>
      <c r="E303" s="18">
        <v>229820</v>
      </c>
      <c r="F303" s="18">
        <v>0</v>
      </c>
      <c r="G303" s="18">
        <v>229820</v>
      </c>
      <c r="H303" s="18">
        <v>37757.24</v>
      </c>
      <c r="I303" s="18">
        <v>2405727.61</v>
      </c>
      <c r="J303" s="19">
        <v>0.16429048820816289</v>
      </c>
    </row>
    <row r="304" spans="1:10" x14ac:dyDescent="0.3">
      <c r="A304" s="16"/>
      <c r="B304" s="16"/>
      <c r="C304" s="16"/>
      <c r="D304" s="16" t="s">
        <v>591</v>
      </c>
      <c r="E304" s="18">
        <v>103000</v>
      </c>
      <c r="F304" s="18">
        <v>0</v>
      </c>
      <c r="G304" s="18">
        <v>103000</v>
      </c>
      <c r="H304" s="18">
        <v>445.2</v>
      </c>
      <c r="I304" s="18">
        <v>20260.16</v>
      </c>
      <c r="J304" s="19">
        <v>4.3223300970873782E-3</v>
      </c>
    </row>
    <row r="305" spans="1:10" x14ac:dyDescent="0.3">
      <c r="A305" s="16"/>
      <c r="B305" s="16"/>
      <c r="C305" s="16" t="s">
        <v>578</v>
      </c>
      <c r="D305" s="16"/>
      <c r="E305" s="18">
        <v>729885</v>
      </c>
      <c r="F305" s="18">
        <v>0</v>
      </c>
      <c r="G305" s="18">
        <v>729885</v>
      </c>
      <c r="H305" s="18">
        <v>219636.35</v>
      </c>
      <c r="I305" s="18">
        <v>2425987.77</v>
      </c>
      <c r="J305" s="19">
        <v>0.3009191173952061</v>
      </c>
    </row>
    <row r="306" spans="1:10" x14ac:dyDescent="0.3">
      <c r="A306" s="16"/>
      <c r="B306" s="16" t="s">
        <v>390</v>
      </c>
      <c r="C306" s="16"/>
      <c r="D306" s="16"/>
      <c r="E306" s="18">
        <v>729885</v>
      </c>
      <c r="F306" s="18">
        <v>0</v>
      </c>
      <c r="G306" s="18">
        <v>729885</v>
      </c>
      <c r="H306" s="18">
        <v>219636.35</v>
      </c>
      <c r="I306" s="18">
        <v>2425987.77</v>
      </c>
      <c r="J306" s="19">
        <v>0.3009191173952061</v>
      </c>
    </row>
    <row r="307" spans="1:10" x14ac:dyDescent="0.3">
      <c r="A307" s="16"/>
      <c r="B307" s="16" t="s">
        <v>298</v>
      </c>
      <c r="C307" s="16" t="s">
        <v>579</v>
      </c>
      <c r="D307" s="16" t="s">
        <v>346</v>
      </c>
      <c r="E307" s="18">
        <v>160111</v>
      </c>
      <c r="F307" s="18">
        <v>0</v>
      </c>
      <c r="G307" s="18">
        <v>160111</v>
      </c>
      <c r="H307" s="18">
        <v>78872.540000000008</v>
      </c>
      <c r="I307" s="18">
        <v>38473.479999999996</v>
      </c>
      <c r="J307" s="19">
        <v>0.49261162568468131</v>
      </c>
    </row>
    <row r="308" spans="1:10" x14ac:dyDescent="0.3">
      <c r="A308" s="16"/>
      <c r="B308" s="16"/>
      <c r="C308" s="16"/>
      <c r="D308" s="16" t="s">
        <v>589</v>
      </c>
      <c r="E308" s="18">
        <v>786752</v>
      </c>
      <c r="F308" s="18">
        <v>0</v>
      </c>
      <c r="G308" s="18">
        <v>786752</v>
      </c>
      <c r="H308" s="18">
        <v>145588.34</v>
      </c>
      <c r="I308" s="18">
        <v>11803.07</v>
      </c>
      <c r="J308" s="19">
        <v>0.18504985052468884</v>
      </c>
    </row>
    <row r="309" spans="1:10" x14ac:dyDescent="0.3">
      <c r="A309" s="16"/>
      <c r="B309" s="16"/>
      <c r="C309" s="16"/>
      <c r="D309" s="16" t="s">
        <v>590</v>
      </c>
      <c r="E309" s="18">
        <v>12636560</v>
      </c>
      <c r="F309" s="18">
        <v>0</v>
      </c>
      <c r="G309" s="18">
        <v>12636560</v>
      </c>
      <c r="H309" s="18">
        <v>5221885.5999999996</v>
      </c>
      <c r="I309" s="18">
        <v>33869.980000000003</v>
      </c>
      <c r="J309" s="19">
        <v>0.41323632380964437</v>
      </c>
    </row>
    <row r="310" spans="1:10" x14ac:dyDescent="0.3">
      <c r="A310" s="16"/>
      <c r="B310" s="16"/>
      <c r="C310" s="16"/>
      <c r="D310" s="16" t="s">
        <v>594</v>
      </c>
      <c r="E310" s="18">
        <v>142000</v>
      </c>
      <c r="F310" s="18">
        <v>0</v>
      </c>
      <c r="G310" s="18">
        <v>142000</v>
      </c>
      <c r="H310" s="18">
        <v>2087.11</v>
      </c>
      <c r="I310" s="18">
        <v>20692.580000000002</v>
      </c>
      <c r="J310" s="19">
        <v>1.4697957746478875E-2</v>
      </c>
    </row>
    <row r="311" spans="1:10" x14ac:dyDescent="0.3">
      <c r="A311" s="16"/>
      <c r="B311" s="16"/>
      <c r="C311" s="16" t="s">
        <v>580</v>
      </c>
      <c r="D311" s="16"/>
      <c r="E311" s="18">
        <v>13725423</v>
      </c>
      <c r="F311" s="18">
        <v>0</v>
      </c>
      <c r="G311" s="18">
        <v>13725423</v>
      </c>
      <c r="H311" s="18">
        <v>5448433.5899999999</v>
      </c>
      <c r="I311" s="18">
        <v>104839.11</v>
      </c>
      <c r="J311" s="19">
        <v>0.39695924781334613</v>
      </c>
    </row>
    <row r="312" spans="1:10" x14ac:dyDescent="0.3">
      <c r="A312" s="16"/>
      <c r="B312" s="16" t="s">
        <v>391</v>
      </c>
      <c r="C312" s="16"/>
      <c r="D312" s="16"/>
      <c r="E312" s="18">
        <v>13725423</v>
      </c>
      <c r="F312" s="18">
        <v>0</v>
      </c>
      <c r="G312" s="18">
        <v>13725423</v>
      </c>
      <c r="H312" s="18">
        <v>5448433.5899999999</v>
      </c>
      <c r="I312" s="18">
        <v>104839.11</v>
      </c>
      <c r="J312" s="19">
        <v>0.39695924781334613</v>
      </c>
    </row>
    <row r="313" spans="1:10" x14ac:dyDescent="0.3">
      <c r="A313" s="16"/>
      <c r="B313" s="16" t="s">
        <v>307</v>
      </c>
      <c r="C313" s="16" t="s">
        <v>636</v>
      </c>
      <c r="D313" s="16" t="s">
        <v>589</v>
      </c>
      <c r="E313" s="18">
        <v>152720</v>
      </c>
      <c r="F313" s="18">
        <v>0</v>
      </c>
      <c r="G313" s="18">
        <v>152720</v>
      </c>
      <c r="H313" s="18">
        <v>28583.43</v>
      </c>
      <c r="I313" s="18">
        <v>18917.510000000002</v>
      </c>
      <c r="J313" s="19">
        <v>0.18716232320586695</v>
      </c>
    </row>
    <row r="314" spans="1:10" x14ac:dyDescent="0.3">
      <c r="A314" s="16"/>
      <c r="B314" s="16"/>
      <c r="C314" s="16"/>
      <c r="D314" s="16" t="s">
        <v>590</v>
      </c>
      <c r="E314" s="18">
        <v>2677000</v>
      </c>
      <c r="F314" s="18">
        <v>0</v>
      </c>
      <c r="G314" s="18">
        <v>2677000</v>
      </c>
      <c r="H314" s="18">
        <v>1512000</v>
      </c>
      <c r="I314" s="18">
        <v>820882.8</v>
      </c>
      <c r="J314" s="19">
        <v>0.56481135599551735</v>
      </c>
    </row>
    <row r="315" spans="1:10" x14ac:dyDescent="0.3">
      <c r="A315" s="16"/>
      <c r="B315" s="16"/>
      <c r="C315" s="16"/>
      <c r="D315" s="16" t="s">
        <v>592</v>
      </c>
      <c r="E315" s="18">
        <v>0</v>
      </c>
      <c r="F315" s="18">
        <v>0</v>
      </c>
      <c r="G315" s="18">
        <v>0</v>
      </c>
      <c r="H315" s="18">
        <v>0</v>
      </c>
      <c r="I315" s="18">
        <v>0</v>
      </c>
      <c r="J315" s="19">
        <v>0</v>
      </c>
    </row>
    <row r="316" spans="1:10" x14ac:dyDescent="0.3">
      <c r="A316" s="16"/>
      <c r="B316" s="16"/>
      <c r="C316" s="16"/>
      <c r="D316" s="16" t="s">
        <v>594</v>
      </c>
      <c r="E316" s="18">
        <v>30000</v>
      </c>
      <c r="F316" s="18">
        <v>0</v>
      </c>
      <c r="G316" s="18">
        <v>30000</v>
      </c>
      <c r="H316" s="18">
        <v>30000</v>
      </c>
      <c r="I316" s="18">
        <v>0</v>
      </c>
      <c r="J316" s="19">
        <v>1</v>
      </c>
    </row>
    <row r="317" spans="1:10" x14ac:dyDescent="0.3">
      <c r="A317" s="16"/>
      <c r="B317" s="16"/>
      <c r="C317" s="16" t="s">
        <v>637</v>
      </c>
      <c r="D317" s="16"/>
      <c r="E317" s="18">
        <v>2859720</v>
      </c>
      <c r="F317" s="18">
        <v>0</v>
      </c>
      <c r="G317" s="18">
        <v>2859720</v>
      </c>
      <c r="H317" s="18">
        <v>1570583.43</v>
      </c>
      <c r="I317" s="18">
        <v>839800.31</v>
      </c>
      <c r="J317" s="19">
        <v>0.54920881414963696</v>
      </c>
    </row>
    <row r="318" spans="1:10" x14ac:dyDescent="0.3">
      <c r="A318" s="16"/>
      <c r="B318" s="16" t="s">
        <v>638</v>
      </c>
      <c r="C318" s="16"/>
      <c r="D318" s="16"/>
      <c r="E318" s="18">
        <v>2859720</v>
      </c>
      <c r="F318" s="18">
        <v>0</v>
      </c>
      <c r="G318" s="18">
        <v>2859720</v>
      </c>
      <c r="H318" s="18">
        <v>1570583.43</v>
      </c>
      <c r="I318" s="18">
        <v>839800.31</v>
      </c>
      <c r="J318" s="19">
        <v>0.54920881414963696</v>
      </c>
    </row>
    <row r="319" spans="1:10" x14ac:dyDescent="0.3">
      <c r="A319" s="16"/>
      <c r="B319" s="16" t="s">
        <v>312</v>
      </c>
      <c r="C319" s="16" t="s">
        <v>639</v>
      </c>
      <c r="D319" s="16" t="s">
        <v>592</v>
      </c>
      <c r="E319" s="18">
        <v>0</v>
      </c>
      <c r="F319" s="18">
        <v>210231.97999999998</v>
      </c>
      <c r="G319" s="18">
        <v>210231.97999999998</v>
      </c>
      <c r="H319" s="18">
        <v>1761.61</v>
      </c>
      <c r="I319" s="18">
        <v>242.28</v>
      </c>
      <c r="J319" s="19">
        <v>8.3793626450171851E-3</v>
      </c>
    </row>
    <row r="320" spans="1:10" x14ac:dyDescent="0.3">
      <c r="A320" s="16"/>
      <c r="B320" s="16"/>
      <c r="C320" s="16" t="s">
        <v>640</v>
      </c>
      <c r="D320" s="16"/>
      <c r="E320" s="18">
        <v>0</v>
      </c>
      <c r="F320" s="18">
        <v>210231.97999999998</v>
      </c>
      <c r="G320" s="18">
        <v>210231.97999999998</v>
      </c>
      <c r="H320" s="18">
        <v>1761.61</v>
      </c>
      <c r="I320" s="18">
        <v>242.28</v>
      </c>
      <c r="J320" s="19">
        <v>8.3793626450171851E-3</v>
      </c>
    </row>
    <row r="321" spans="1:10" x14ac:dyDescent="0.3">
      <c r="A321" s="16"/>
      <c r="B321" s="16" t="s">
        <v>641</v>
      </c>
      <c r="C321" s="16"/>
      <c r="D321" s="16"/>
      <c r="E321" s="18">
        <v>0</v>
      </c>
      <c r="F321" s="18">
        <v>210231.97999999998</v>
      </c>
      <c r="G321" s="18">
        <v>210231.97999999998</v>
      </c>
      <c r="H321" s="18">
        <v>1761.61</v>
      </c>
      <c r="I321" s="18">
        <v>242.28</v>
      </c>
      <c r="J321" s="19">
        <v>8.3793626450171851E-3</v>
      </c>
    </row>
    <row r="322" spans="1:10" x14ac:dyDescent="0.3">
      <c r="A322" s="16" t="s">
        <v>344</v>
      </c>
      <c r="B322" s="16"/>
      <c r="C322" s="16"/>
      <c r="D322" s="16"/>
      <c r="E322" s="18">
        <v>17315028</v>
      </c>
      <c r="F322" s="18">
        <v>210231.97999999998</v>
      </c>
      <c r="G322" s="18">
        <v>17525259.98</v>
      </c>
      <c r="H322" s="18">
        <v>7240414.9800000004</v>
      </c>
      <c r="I322" s="18">
        <v>3370869.4699999993</v>
      </c>
      <c r="J322" s="19">
        <v>0.41314165885486626</v>
      </c>
    </row>
    <row r="323" spans="1:10" x14ac:dyDescent="0.3">
      <c r="A323" s="16" t="s">
        <v>313</v>
      </c>
      <c r="B323" s="16" t="s">
        <v>314</v>
      </c>
      <c r="C323" s="16" t="s">
        <v>581</v>
      </c>
      <c r="D323" s="16" t="s">
        <v>346</v>
      </c>
      <c r="E323" s="18">
        <v>5287403</v>
      </c>
      <c r="F323" s="18">
        <v>0</v>
      </c>
      <c r="G323" s="18">
        <v>5287403</v>
      </c>
      <c r="H323" s="18">
        <v>2276221.25</v>
      </c>
      <c r="I323" s="18">
        <v>101766.56</v>
      </c>
      <c r="J323" s="19">
        <v>0.43049891411719515</v>
      </c>
    </row>
    <row r="324" spans="1:10" x14ac:dyDescent="0.3">
      <c r="A324" s="16"/>
      <c r="B324" s="16"/>
      <c r="C324" s="16"/>
      <c r="D324" s="16" t="s">
        <v>589</v>
      </c>
      <c r="E324" s="18">
        <v>1336175</v>
      </c>
      <c r="F324" s="18">
        <v>0</v>
      </c>
      <c r="G324" s="18">
        <v>1336175</v>
      </c>
      <c r="H324" s="18">
        <v>480711.9</v>
      </c>
      <c r="I324" s="18">
        <v>928210.94000000006</v>
      </c>
      <c r="J324" s="19">
        <v>0.35976717121634516</v>
      </c>
    </row>
    <row r="325" spans="1:10" x14ac:dyDescent="0.3">
      <c r="A325" s="16"/>
      <c r="B325" s="16"/>
      <c r="C325" s="16"/>
      <c r="D325" s="16" t="s">
        <v>590</v>
      </c>
      <c r="E325" s="18">
        <v>2781800</v>
      </c>
      <c r="F325" s="18">
        <v>0</v>
      </c>
      <c r="G325" s="18">
        <v>2781800</v>
      </c>
      <c r="H325" s="18">
        <v>1218905.31</v>
      </c>
      <c r="I325" s="18">
        <v>2733.44</v>
      </c>
      <c r="J325" s="19">
        <v>0.43817143935581282</v>
      </c>
    </row>
    <row r="326" spans="1:10" x14ac:dyDescent="0.3">
      <c r="A326" s="16"/>
      <c r="B326" s="16"/>
      <c r="C326" s="16"/>
      <c r="D326" s="16" t="s">
        <v>592</v>
      </c>
      <c r="E326" s="18">
        <v>5000</v>
      </c>
      <c r="F326" s="18">
        <v>0</v>
      </c>
      <c r="G326" s="18">
        <v>5000</v>
      </c>
      <c r="H326" s="18">
        <v>1568.01</v>
      </c>
      <c r="I326" s="18">
        <v>15166.900000000001</v>
      </c>
      <c r="J326" s="19">
        <v>0.31360199999999999</v>
      </c>
    </row>
    <row r="327" spans="1:10" x14ac:dyDescent="0.3">
      <c r="A327" s="16"/>
      <c r="B327" s="16"/>
      <c r="C327" s="16" t="s">
        <v>582</v>
      </c>
      <c r="D327" s="16"/>
      <c r="E327" s="18">
        <v>9410378</v>
      </c>
      <c r="F327" s="18">
        <v>0</v>
      </c>
      <c r="G327" s="18">
        <v>9410378</v>
      </c>
      <c r="H327" s="18">
        <v>3977406.4699999997</v>
      </c>
      <c r="I327" s="18">
        <v>1047877.84</v>
      </c>
      <c r="J327" s="19">
        <v>0.42266171135739716</v>
      </c>
    </row>
    <row r="328" spans="1:10" x14ac:dyDescent="0.3">
      <c r="A328" s="16"/>
      <c r="B328" s="16" t="s">
        <v>392</v>
      </c>
      <c r="C328" s="16"/>
      <c r="D328" s="16"/>
      <c r="E328" s="18">
        <v>9410378</v>
      </c>
      <c r="F328" s="18">
        <v>0</v>
      </c>
      <c r="G328" s="18">
        <v>9410378</v>
      </c>
      <c r="H328" s="18">
        <v>3977406.4699999997</v>
      </c>
      <c r="I328" s="18">
        <v>1047877.84</v>
      </c>
      <c r="J328" s="19">
        <v>0.42266171135739716</v>
      </c>
    </row>
    <row r="329" spans="1:10" x14ac:dyDescent="0.3">
      <c r="A329" s="16"/>
      <c r="B329" s="16" t="s">
        <v>320</v>
      </c>
      <c r="C329" s="16" t="s">
        <v>583</v>
      </c>
      <c r="D329" s="16" t="s">
        <v>346</v>
      </c>
      <c r="E329" s="18">
        <v>1599257</v>
      </c>
      <c r="F329" s="18">
        <v>0</v>
      </c>
      <c r="G329" s="18">
        <v>1599257</v>
      </c>
      <c r="H329" s="18">
        <v>606024.64999999991</v>
      </c>
      <c r="I329" s="18">
        <v>564824.05000000005</v>
      </c>
      <c r="J329" s="19">
        <v>0.37894137715201492</v>
      </c>
    </row>
    <row r="330" spans="1:10" x14ac:dyDescent="0.3">
      <c r="A330" s="16"/>
      <c r="B330" s="16"/>
      <c r="C330" s="16"/>
      <c r="D330" s="16" t="s">
        <v>589</v>
      </c>
      <c r="E330" s="18">
        <v>10403175</v>
      </c>
      <c r="F330" s="18">
        <v>28000</v>
      </c>
      <c r="G330" s="18">
        <v>10431175</v>
      </c>
      <c r="H330" s="18">
        <v>4252734.51</v>
      </c>
      <c r="I330" s="18">
        <v>331743.64000000007</v>
      </c>
      <c r="J330" s="19">
        <v>0.4076946758155241</v>
      </c>
    </row>
    <row r="331" spans="1:10" x14ac:dyDescent="0.3">
      <c r="A331" s="16"/>
      <c r="B331" s="16"/>
      <c r="C331" s="16"/>
      <c r="D331" s="16" t="s">
        <v>590</v>
      </c>
      <c r="E331" s="18">
        <v>837760</v>
      </c>
      <c r="F331" s="18">
        <v>0</v>
      </c>
      <c r="G331" s="18">
        <v>837760</v>
      </c>
      <c r="H331" s="18">
        <v>147075</v>
      </c>
      <c r="I331" s="18">
        <v>2607.9299999999998</v>
      </c>
      <c r="J331" s="19">
        <v>0.17555743888464476</v>
      </c>
    </row>
    <row r="332" spans="1:10" x14ac:dyDescent="0.3">
      <c r="A332" s="16"/>
      <c r="B332" s="16"/>
      <c r="C332" s="16"/>
      <c r="D332" s="16" t="s">
        <v>592</v>
      </c>
      <c r="E332" s="18">
        <v>94000</v>
      </c>
      <c r="F332" s="18">
        <v>9559</v>
      </c>
      <c r="G332" s="18">
        <v>103559</v>
      </c>
      <c r="H332" s="18">
        <v>15657.4</v>
      </c>
      <c r="I332" s="18">
        <v>48544.85</v>
      </c>
      <c r="J332" s="19">
        <v>0.15119303971649012</v>
      </c>
    </row>
    <row r="333" spans="1:10" x14ac:dyDescent="0.3">
      <c r="A333" s="16"/>
      <c r="B333" s="16"/>
      <c r="C333" s="16" t="s">
        <v>584</v>
      </c>
      <c r="D333" s="16"/>
      <c r="E333" s="18">
        <v>12934192</v>
      </c>
      <c r="F333" s="18">
        <v>37559</v>
      </c>
      <c r="G333" s="18">
        <v>12971751</v>
      </c>
      <c r="H333" s="18">
        <v>5021491.5600000005</v>
      </c>
      <c r="I333" s="18">
        <v>947720.4700000002</v>
      </c>
      <c r="J333" s="19">
        <v>0.38710977107099881</v>
      </c>
    </row>
    <row r="334" spans="1:10" x14ac:dyDescent="0.3">
      <c r="A334" s="16"/>
      <c r="B334" s="16" t="s">
        <v>393</v>
      </c>
      <c r="C334" s="16"/>
      <c r="D334" s="16"/>
      <c r="E334" s="18">
        <v>12934192</v>
      </c>
      <c r="F334" s="18">
        <v>37559</v>
      </c>
      <c r="G334" s="18">
        <v>12971751</v>
      </c>
      <c r="H334" s="18">
        <v>5021491.5600000005</v>
      </c>
      <c r="I334" s="18">
        <v>947720.4700000002</v>
      </c>
      <c r="J334" s="19">
        <v>0.38710977107099881</v>
      </c>
    </row>
    <row r="335" spans="1:10" x14ac:dyDescent="0.3">
      <c r="A335" s="16"/>
      <c r="B335" s="16" t="s">
        <v>331</v>
      </c>
      <c r="C335" s="16" t="s">
        <v>585</v>
      </c>
      <c r="D335" s="16" t="s">
        <v>346</v>
      </c>
      <c r="E335" s="18">
        <v>288636</v>
      </c>
      <c r="F335" s="18">
        <v>0</v>
      </c>
      <c r="G335" s="18">
        <v>288636</v>
      </c>
      <c r="H335" s="18">
        <v>143105.34</v>
      </c>
      <c r="I335" s="18">
        <v>653860.94000000006</v>
      </c>
      <c r="J335" s="19">
        <v>0.4957986529746809</v>
      </c>
    </row>
    <row r="336" spans="1:10" x14ac:dyDescent="0.3">
      <c r="A336" s="16"/>
      <c r="B336" s="16"/>
      <c r="C336" s="16"/>
      <c r="D336" s="16" t="s">
        <v>589</v>
      </c>
      <c r="E336" s="18">
        <v>46000</v>
      </c>
      <c r="F336" s="18">
        <v>0</v>
      </c>
      <c r="G336" s="18">
        <v>46000</v>
      </c>
      <c r="H336" s="18">
        <v>1272.53</v>
      </c>
      <c r="I336" s="18">
        <v>0</v>
      </c>
      <c r="J336" s="19">
        <v>2.7663695652173914E-2</v>
      </c>
    </row>
    <row r="337" spans="1:10" x14ac:dyDescent="0.3">
      <c r="A337" s="16"/>
      <c r="B337" s="16"/>
      <c r="C337" s="16"/>
      <c r="D337" s="16" t="s">
        <v>591</v>
      </c>
      <c r="E337" s="18">
        <v>5000</v>
      </c>
      <c r="F337" s="18">
        <v>0</v>
      </c>
      <c r="G337" s="18">
        <v>5000</v>
      </c>
      <c r="H337" s="18">
        <v>1316.1</v>
      </c>
      <c r="I337" s="18">
        <v>0</v>
      </c>
      <c r="J337" s="19">
        <v>0.26322000000000001</v>
      </c>
    </row>
    <row r="338" spans="1:10" x14ac:dyDescent="0.3">
      <c r="A338" s="16"/>
      <c r="B338" s="16"/>
      <c r="C338" s="16" t="s">
        <v>586</v>
      </c>
      <c r="D338" s="16"/>
      <c r="E338" s="18">
        <v>339636</v>
      </c>
      <c r="F338" s="18">
        <v>0</v>
      </c>
      <c r="G338" s="18">
        <v>339636</v>
      </c>
      <c r="H338" s="18">
        <v>145693.97</v>
      </c>
      <c r="I338" s="18">
        <v>653860.94000000006</v>
      </c>
      <c r="J338" s="19">
        <v>0.42897092769906608</v>
      </c>
    </row>
    <row r="339" spans="1:10" x14ac:dyDescent="0.3">
      <c r="A339" s="16"/>
      <c r="B339" s="16" t="s">
        <v>394</v>
      </c>
      <c r="C339" s="16"/>
      <c r="D339" s="16"/>
      <c r="E339" s="18">
        <v>339636</v>
      </c>
      <c r="F339" s="18">
        <v>0</v>
      </c>
      <c r="G339" s="18">
        <v>339636</v>
      </c>
      <c r="H339" s="18">
        <v>145693.97</v>
      </c>
      <c r="I339" s="18">
        <v>653860.94000000006</v>
      </c>
      <c r="J339" s="19">
        <v>0.42897092769906608</v>
      </c>
    </row>
    <row r="340" spans="1:10" x14ac:dyDescent="0.3">
      <c r="A340" s="16"/>
      <c r="B340" s="16" t="s">
        <v>332</v>
      </c>
      <c r="C340" s="16" t="s">
        <v>587</v>
      </c>
      <c r="D340" s="16" t="s">
        <v>346</v>
      </c>
      <c r="E340" s="18">
        <v>662861</v>
      </c>
      <c r="F340" s="18">
        <v>102410</v>
      </c>
      <c r="G340" s="18">
        <v>765271</v>
      </c>
      <c r="H340" s="18">
        <v>352541.87</v>
      </c>
      <c r="I340" s="18">
        <v>32410.9</v>
      </c>
      <c r="J340" s="19">
        <v>0.4606758520837716</v>
      </c>
    </row>
    <row r="341" spans="1:10" x14ac:dyDescent="0.3">
      <c r="A341" s="16"/>
      <c r="B341" s="16"/>
      <c r="C341" s="16"/>
      <c r="D341" s="16" t="s">
        <v>589</v>
      </c>
      <c r="E341" s="18">
        <v>321875</v>
      </c>
      <c r="F341" s="18">
        <v>18677</v>
      </c>
      <c r="G341" s="18">
        <v>340552</v>
      </c>
      <c r="H341" s="18">
        <v>68271.700000000012</v>
      </c>
      <c r="I341" s="18">
        <v>172983.63999999998</v>
      </c>
      <c r="J341" s="19">
        <v>0.20047364279170291</v>
      </c>
    </row>
    <row r="342" spans="1:10" x14ac:dyDescent="0.3">
      <c r="A342" s="16"/>
      <c r="B342" s="16"/>
      <c r="C342" s="16"/>
      <c r="D342" s="16" t="s">
        <v>590</v>
      </c>
      <c r="E342" s="18">
        <v>158230</v>
      </c>
      <c r="F342" s="18">
        <v>0</v>
      </c>
      <c r="G342" s="18">
        <v>158230</v>
      </c>
      <c r="H342" s="18">
        <v>28485.360000000001</v>
      </c>
      <c r="I342" s="18">
        <v>1748.75</v>
      </c>
      <c r="J342" s="19">
        <v>0.1800250268596347</v>
      </c>
    </row>
    <row r="343" spans="1:10" x14ac:dyDescent="0.3">
      <c r="A343" s="16"/>
      <c r="B343" s="16"/>
      <c r="C343" s="16"/>
      <c r="D343" s="16" t="s">
        <v>592</v>
      </c>
      <c r="E343" s="18">
        <v>90000</v>
      </c>
      <c r="F343" s="18">
        <v>6806</v>
      </c>
      <c r="G343" s="18">
        <v>96806</v>
      </c>
      <c r="H343" s="18">
        <v>0</v>
      </c>
      <c r="I343" s="18">
        <v>6574.1299999999992</v>
      </c>
      <c r="J343" s="19">
        <v>0</v>
      </c>
    </row>
    <row r="344" spans="1:10" x14ac:dyDescent="0.3">
      <c r="A344" s="16"/>
      <c r="B344" s="16"/>
      <c r="C344" s="16" t="s">
        <v>588</v>
      </c>
      <c r="D344" s="16"/>
      <c r="E344" s="18">
        <v>1232966</v>
      </c>
      <c r="F344" s="18">
        <v>127893</v>
      </c>
      <c r="G344" s="18">
        <v>1360859</v>
      </c>
      <c r="H344" s="18">
        <v>449298.93</v>
      </c>
      <c r="I344" s="18">
        <v>213717.41999999998</v>
      </c>
      <c r="J344" s="19">
        <v>0.33015832646879656</v>
      </c>
    </row>
    <row r="345" spans="1:10" x14ac:dyDescent="0.3">
      <c r="A345" s="16"/>
      <c r="B345" s="16" t="s">
        <v>395</v>
      </c>
      <c r="C345" s="16"/>
      <c r="D345" s="16"/>
      <c r="E345" s="18">
        <v>1232966</v>
      </c>
      <c r="F345" s="18">
        <v>127893</v>
      </c>
      <c r="G345" s="18">
        <v>1360859</v>
      </c>
      <c r="H345" s="18">
        <v>449298.93</v>
      </c>
      <c r="I345" s="18">
        <v>213717.41999999998</v>
      </c>
      <c r="J345" s="19">
        <v>0.33015832646879656</v>
      </c>
    </row>
    <row r="346" spans="1:10" x14ac:dyDescent="0.3">
      <c r="A346" s="16"/>
      <c r="B346" s="16" t="s">
        <v>404</v>
      </c>
      <c r="C346" s="16" t="s">
        <v>642</v>
      </c>
      <c r="D346" s="16" t="s">
        <v>592</v>
      </c>
      <c r="E346" s="18">
        <v>0</v>
      </c>
      <c r="F346" s="18">
        <v>394961.06</v>
      </c>
      <c r="G346" s="18">
        <v>394961.06</v>
      </c>
      <c r="H346" s="18">
        <v>16105.1</v>
      </c>
      <c r="I346" s="18">
        <v>71.400000000000006</v>
      </c>
      <c r="J346" s="19">
        <v>4.0776424896165717E-2</v>
      </c>
    </row>
    <row r="347" spans="1:10" x14ac:dyDescent="0.3">
      <c r="A347" s="16"/>
      <c r="B347" s="16"/>
      <c r="C347" s="16" t="s">
        <v>643</v>
      </c>
      <c r="D347" s="16"/>
      <c r="E347" s="18">
        <v>0</v>
      </c>
      <c r="F347" s="18">
        <v>394961.06</v>
      </c>
      <c r="G347" s="18">
        <v>394961.06</v>
      </c>
      <c r="H347" s="18">
        <v>16105.1</v>
      </c>
      <c r="I347" s="18">
        <v>71.400000000000006</v>
      </c>
      <c r="J347" s="19">
        <v>4.0776424896165717E-2</v>
      </c>
    </row>
    <row r="348" spans="1:10" x14ac:dyDescent="0.3">
      <c r="A348" s="16"/>
      <c r="B348" s="16" t="s">
        <v>644</v>
      </c>
      <c r="C348" s="16"/>
      <c r="D348" s="16"/>
      <c r="E348" s="18">
        <v>0</v>
      </c>
      <c r="F348" s="18">
        <v>394961.06</v>
      </c>
      <c r="G348" s="18">
        <v>394961.06</v>
      </c>
      <c r="H348" s="18">
        <v>16105.1</v>
      </c>
      <c r="I348" s="18">
        <v>71.400000000000006</v>
      </c>
      <c r="J348" s="19">
        <v>4.0776424896165717E-2</v>
      </c>
    </row>
    <row r="349" spans="1:10" x14ac:dyDescent="0.3">
      <c r="A349" s="16" t="s">
        <v>345</v>
      </c>
      <c r="B349" s="16"/>
      <c r="C349" s="16"/>
      <c r="D349" s="16"/>
      <c r="E349" s="18">
        <v>23917172</v>
      </c>
      <c r="F349" s="18">
        <v>560413.06000000006</v>
      </c>
      <c r="G349" s="18">
        <v>24477585.059999999</v>
      </c>
      <c r="H349" s="18">
        <v>9609996.0299999956</v>
      </c>
      <c r="I349" s="18">
        <v>2863248.0700000003</v>
      </c>
      <c r="J349" s="19">
        <v>0.39260392748891537</v>
      </c>
    </row>
    <row r="350" spans="1:10" x14ac:dyDescent="0.3">
      <c r="A350" s="16" t="s">
        <v>336</v>
      </c>
      <c r="B350" s="16"/>
      <c r="C350" s="16"/>
      <c r="D350" s="16"/>
      <c r="E350" s="18">
        <v>283291070</v>
      </c>
      <c r="F350" s="18">
        <v>19615200</v>
      </c>
      <c r="G350" s="18">
        <v>302906270</v>
      </c>
      <c r="H350" s="18">
        <v>96364559.370000079</v>
      </c>
      <c r="I350" s="18">
        <v>30431243.710000008</v>
      </c>
      <c r="J350" s="19">
        <v>0.31813326072781523</v>
      </c>
    </row>
    <row r="351" spans="1:10" ht="13.5" x14ac:dyDescent="0.35">
      <c r="A351"/>
      <c r="B351"/>
      <c r="C351"/>
      <c r="D351"/>
      <c r="E351"/>
      <c r="F351"/>
      <c r="G351"/>
      <c r="H351"/>
      <c r="I351"/>
      <c r="J351"/>
    </row>
    <row r="352" spans="1:10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  <row r="354" spans="1:10" ht="13.5" x14ac:dyDescent="0.35">
      <c r="A354"/>
      <c r="B354"/>
      <c r="C354"/>
      <c r="D354"/>
      <c r="E354"/>
      <c r="F354"/>
      <c r="G354"/>
      <c r="H354"/>
      <c r="I354"/>
      <c r="J354"/>
    </row>
  </sheetData>
  <pageMargins left="0.70866141732283472" right="0.70866141732283472" top="0.62992125984251968" bottom="0.47244094488188981" header="0.27559055118110237" footer="0.19685039370078741"/>
  <pageSetup paperSize="9" scale="95" fitToHeight="0" orientation="landscape" verticalDpi="0" r:id="rId2"/>
  <headerFooter>
    <oddHeader>&amp;C&amp;"Arial,Negrita"&amp;12AYUNTAMIENTO DE VALLADOLID  -  ESTADO DE EJECUCIÓN GASTOS SEGUNDO TRIMESTRE 2018</oddHeader>
    <oddFooter>&amp;R&amp;8&amp;P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1"/>
  <sheetViews>
    <sheetView view="pageLayout" topLeftCell="A1176" zoomScaleNormal="100" workbookViewId="0"/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9.89843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1" width="15.69921875" style="1" bestFit="1" customWidth="1"/>
    <col min="12" max="12" width="11.3984375" style="1"/>
    <col min="13" max="13" width="12.3984375" style="1" customWidth="1"/>
    <col min="14" max="16384" width="11.3984375" style="1"/>
  </cols>
  <sheetData>
    <row r="1" spans="1:13" ht="26" x14ac:dyDescent="0.3">
      <c r="A1" s="4" t="s">
        <v>5</v>
      </c>
      <c r="B1" s="4" t="s">
        <v>6</v>
      </c>
      <c r="C1" s="9" t="s">
        <v>403</v>
      </c>
      <c r="D1" s="4" t="s">
        <v>335</v>
      </c>
      <c r="E1" s="4" t="s">
        <v>334</v>
      </c>
      <c r="F1" s="4" t="s">
        <v>7</v>
      </c>
      <c r="G1" s="5" t="s">
        <v>333</v>
      </c>
      <c r="H1" s="6" t="s">
        <v>0</v>
      </c>
      <c r="I1" s="6" t="s">
        <v>1</v>
      </c>
      <c r="J1" s="6" t="s">
        <v>2</v>
      </c>
      <c r="K1" s="6" t="s">
        <v>3</v>
      </c>
      <c r="L1" s="6" t="s">
        <v>402</v>
      </c>
      <c r="M1" s="6" t="s">
        <v>4</v>
      </c>
    </row>
    <row r="2" spans="1:13" x14ac:dyDescent="0.3">
      <c r="A2" s="24" t="s">
        <v>8</v>
      </c>
      <c r="B2" s="24" t="s">
        <v>9</v>
      </c>
      <c r="C2" s="2" t="str">
        <f>VLOOKUP(B2,Hoja1!B:C,2,FALSE)</f>
        <v>Órganos de Gobierno</v>
      </c>
      <c r="D2" s="3" t="str">
        <f>LEFT(F2,1)</f>
        <v>1</v>
      </c>
      <c r="E2" s="3" t="str">
        <f>LEFT(F2,2)</f>
        <v>10</v>
      </c>
      <c r="F2" s="24" t="s">
        <v>10</v>
      </c>
      <c r="G2" s="25" t="s">
        <v>647</v>
      </c>
      <c r="H2" s="26">
        <v>844743</v>
      </c>
      <c r="I2" s="26">
        <v>0</v>
      </c>
      <c r="J2" s="26">
        <v>844743</v>
      </c>
      <c r="K2" s="26">
        <v>469285.37</v>
      </c>
      <c r="L2" s="26">
        <v>469285.37</v>
      </c>
      <c r="M2" s="23">
        <v>201160.94</v>
      </c>
    </row>
    <row r="3" spans="1:13" x14ac:dyDescent="0.3">
      <c r="A3" s="24" t="s">
        <v>8</v>
      </c>
      <c r="B3" s="24" t="s">
        <v>9</v>
      </c>
      <c r="C3" s="2" t="str">
        <f>VLOOKUP(B3,Hoja1!B:C,2,FALSE)</f>
        <v>Órganos de Gobierno</v>
      </c>
      <c r="D3" s="3" t="str">
        <f t="shared" ref="D3:D66" si="0">LEFT(F3,1)</f>
        <v>1</v>
      </c>
      <c r="E3" s="3" t="str">
        <f t="shared" ref="E3:E66" si="1">LEFT(F3,2)</f>
        <v>10</v>
      </c>
      <c r="F3" s="24" t="s">
        <v>12</v>
      </c>
      <c r="G3" s="25" t="s">
        <v>13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3">
        <v>0</v>
      </c>
    </row>
    <row r="4" spans="1:13" x14ac:dyDescent="0.3">
      <c r="A4" s="24" t="s">
        <v>8</v>
      </c>
      <c r="B4" s="24" t="s">
        <v>9</v>
      </c>
      <c r="C4" s="2" t="str">
        <f>VLOOKUP(B4,Hoja1!B:C,2,FALSE)</f>
        <v>Órganos de Gobierno</v>
      </c>
      <c r="D4" s="3" t="str">
        <f t="shared" si="0"/>
        <v>1</v>
      </c>
      <c r="E4" s="3" t="str">
        <f t="shared" si="1"/>
        <v>11</v>
      </c>
      <c r="F4" s="24" t="s">
        <v>14</v>
      </c>
      <c r="G4" s="25" t="s">
        <v>11</v>
      </c>
      <c r="H4" s="26">
        <v>187685</v>
      </c>
      <c r="I4" s="26">
        <v>0</v>
      </c>
      <c r="J4" s="26">
        <v>187685</v>
      </c>
      <c r="K4" s="26">
        <v>92825.84</v>
      </c>
      <c r="L4" s="26">
        <v>92825.84</v>
      </c>
      <c r="M4" s="23">
        <v>41466.720000000001</v>
      </c>
    </row>
    <row r="5" spans="1:13" x14ac:dyDescent="0.3">
      <c r="A5" s="24" t="s">
        <v>8</v>
      </c>
      <c r="B5" s="24" t="s">
        <v>9</v>
      </c>
      <c r="C5" s="2" t="str">
        <f>VLOOKUP(B5,Hoja1!B:C,2,FALSE)</f>
        <v>Órganos de Gobierno</v>
      </c>
      <c r="D5" s="3" t="str">
        <f t="shared" si="0"/>
        <v>1</v>
      </c>
      <c r="E5" s="3" t="str">
        <f t="shared" si="1"/>
        <v>11</v>
      </c>
      <c r="F5" s="24" t="s">
        <v>15</v>
      </c>
      <c r="G5" s="25" t="s">
        <v>16</v>
      </c>
      <c r="H5" s="26">
        <v>331917</v>
      </c>
      <c r="I5" s="26">
        <v>0</v>
      </c>
      <c r="J5" s="26">
        <v>331917</v>
      </c>
      <c r="K5" s="26">
        <v>162797.76999999999</v>
      </c>
      <c r="L5" s="26">
        <v>162797.76999999999</v>
      </c>
      <c r="M5" s="23">
        <v>70074.12</v>
      </c>
    </row>
    <row r="6" spans="1:13" x14ac:dyDescent="0.3">
      <c r="A6" s="24" t="s">
        <v>8</v>
      </c>
      <c r="B6" s="24" t="s">
        <v>9</v>
      </c>
      <c r="C6" s="2" t="str">
        <f>VLOOKUP(B6,Hoja1!B:C,2,FALSE)</f>
        <v>Órganos de Gobierno</v>
      </c>
      <c r="D6" s="3" t="str">
        <f t="shared" si="0"/>
        <v>1</v>
      </c>
      <c r="E6" s="3" t="str">
        <f t="shared" si="1"/>
        <v>12</v>
      </c>
      <c r="F6" s="24" t="s">
        <v>17</v>
      </c>
      <c r="G6" s="25" t="s">
        <v>18</v>
      </c>
      <c r="H6" s="26">
        <v>20470</v>
      </c>
      <c r="I6" s="26">
        <v>0</v>
      </c>
      <c r="J6" s="26">
        <v>20470</v>
      </c>
      <c r="K6" s="26">
        <v>10083.76</v>
      </c>
      <c r="L6" s="26">
        <v>10083.76</v>
      </c>
      <c r="M6" s="23">
        <v>4407.0600000000004</v>
      </c>
    </row>
    <row r="7" spans="1:13" x14ac:dyDescent="0.3">
      <c r="A7" s="24" t="s">
        <v>8</v>
      </c>
      <c r="B7" s="24" t="s">
        <v>9</v>
      </c>
      <c r="C7" s="2" t="str">
        <f>VLOOKUP(B7,Hoja1!B:C,2,FALSE)</f>
        <v>Órganos de Gobierno</v>
      </c>
      <c r="D7" s="3" t="str">
        <f t="shared" si="0"/>
        <v>1</v>
      </c>
      <c r="E7" s="3" t="str">
        <f t="shared" si="1"/>
        <v>12</v>
      </c>
      <c r="F7" s="24" t="s">
        <v>19</v>
      </c>
      <c r="G7" s="25" t="s">
        <v>20</v>
      </c>
      <c r="H7" s="26">
        <v>6360</v>
      </c>
      <c r="I7" s="26">
        <v>0</v>
      </c>
      <c r="J7" s="26">
        <v>6360</v>
      </c>
      <c r="K7" s="26">
        <v>3132.93</v>
      </c>
      <c r="L7" s="26">
        <v>3132.93</v>
      </c>
      <c r="M7" s="23">
        <v>1369.35</v>
      </c>
    </row>
    <row r="8" spans="1:13" x14ac:dyDescent="0.3">
      <c r="A8" s="24" t="s">
        <v>8</v>
      </c>
      <c r="B8" s="24" t="s">
        <v>9</v>
      </c>
      <c r="C8" s="2" t="str">
        <f>VLOOKUP(B8,Hoja1!B:C,2,FALSE)</f>
        <v>Órganos de Gobierno</v>
      </c>
      <c r="D8" s="3" t="str">
        <f t="shared" si="0"/>
        <v>1</v>
      </c>
      <c r="E8" s="3" t="str">
        <f t="shared" si="1"/>
        <v>12</v>
      </c>
      <c r="F8" s="24" t="s">
        <v>21</v>
      </c>
      <c r="G8" s="25" t="s">
        <v>22</v>
      </c>
      <c r="H8" s="26">
        <v>12748</v>
      </c>
      <c r="I8" s="26">
        <v>0</v>
      </c>
      <c r="J8" s="26">
        <v>12748</v>
      </c>
      <c r="K8" s="26">
        <v>6279.7</v>
      </c>
      <c r="L8" s="26">
        <v>6279.7</v>
      </c>
      <c r="M8" s="23">
        <v>2691.3</v>
      </c>
    </row>
    <row r="9" spans="1:13" x14ac:dyDescent="0.3">
      <c r="A9" s="24" t="s">
        <v>8</v>
      </c>
      <c r="B9" s="24" t="s">
        <v>9</v>
      </c>
      <c r="C9" s="2" t="str">
        <f>VLOOKUP(B9,Hoja1!B:C,2,FALSE)</f>
        <v>Órganos de Gobierno</v>
      </c>
      <c r="D9" s="3" t="str">
        <f t="shared" si="0"/>
        <v>1</v>
      </c>
      <c r="E9" s="3" t="str">
        <f t="shared" si="1"/>
        <v>12</v>
      </c>
      <c r="F9" s="24" t="s">
        <v>23</v>
      </c>
      <c r="G9" s="25" t="s">
        <v>24</v>
      </c>
      <c r="H9" s="26">
        <v>27632</v>
      </c>
      <c r="I9" s="26">
        <v>0</v>
      </c>
      <c r="J9" s="26">
        <v>27632</v>
      </c>
      <c r="K9" s="26">
        <v>13611.78</v>
      </c>
      <c r="L9" s="26">
        <v>13611.78</v>
      </c>
      <c r="M9" s="23">
        <v>5833.62</v>
      </c>
    </row>
    <row r="10" spans="1:13" x14ac:dyDescent="0.3">
      <c r="A10" s="24" t="s">
        <v>8</v>
      </c>
      <c r="B10" s="24" t="s">
        <v>9</v>
      </c>
      <c r="C10" s="2" t="str">
        <f>VLOOKUP(B10,Hoja1!B:C,2,FALSE)</f>
        <v>Órganos de Gobierno</v>
      </c>
      <c r="D10" s="3" t="str">
        <f t="shared" si="0"/>
        <v>1</v>
      </c>
      <c r="E10" s="3" t="str">
        <f t="shared" si="1"/>
        <v>12</v>
      </c>
      <c r="F10" s="24" t="s">
        <v>25</v>
      </c>
      <c r="G10" s="25" t="s">
        <v>26</v>
      </c>
      <c r="H10" s="26">
        <v>2994</v>
      </c>
      <c r="I10" s="26">
        <v>0</v>
      </c>
      <c r="J10" s="26">
        <v>2994</v>
      </c>
      <c r="K10" s="26">
        <v>1474.75</v>
      </c>
      <c r="L10" s="26">
        <v>1474.75</v>
      </c>
      <c r="M10" s="23">
        <v>605.37</v>
      </c>
    </row>
    <row r="11" spans="1:13" x14ac:dyDescent="0.3">
      <c r="A11" s="24" t="s">
        <v>8</v>
      </c>
      <c r="B11" s="24" t="s">
        <v>9</v>
      </c>
      <c r="C11" s="2" t="str">
        <f>VLOOKUP(B11,Hoja1!B:C,2,FALSE)</f>
        <v>Órganos de Gobierno</v>
      </c>
      <c r="D11" s="3" t="str">
        <f t="shared" si="0"/>
        <v>2</v>
      </c>
      <c r="E11" s="3" t="str">
        <f t="shared" si="1"/>
        <v>22</v>
      </c>
      <c r="F11" s="24" t="s">
        <v>27</v>
      </c>
      <c r="G11" s="25" t="s">
        <v>28</v>
      </c>
      <c r="H11" s="26">
        <v>1900</v>
      </c>
      <c r="I11" s="26">
        <v>0</v>
      </c>
      <c r="J11" s="26">
        <v>1900</v>
      </c>
      <c r="K11" s="26">
        <v>0</v>
      </c>
      <c r="L11" s="26">
        <v>0</v>
      </c>
      <c r="M11" s="23">
        <v>0</v>
      </c>
    </row>
    <row r="12" spans="1:13" x14ac:dyDescent="0.3">
      <c r="A12" s="24" t="s">
        <v>8</v>
      </c>
      <c r="B12" s="24" t="s">
        <v>9</v>
      </c>
      <c r="C12" s="2" t="str">
        <f>VLOOKUP(B12,Hoja1!B:C,2,FALSE)</f>
        <v>Órganos de Gobierno</v>
      </c>
      <c r="D12" s="3" t="str">
        <f t="shared" si="0"/>
        <v>2</v>
      </c>
      <c r="E12" s="3" t="str">
        <f t="shared" si="1"/>
        <v>22</v>
      </c>
      <c r="F12" s="24" t="s">
        <v>29</v>
      </c>
      <c r="G12" s="25" t="s">
        <v>30</v>
      </c>
      <c r="H12" s="26">
        <v>1910</v>
      </c>
      <c r="I12" s="26">
        <v>0</v>
      </c>
      <c r="J12" s="26">
        <v>1910</v>
      </c>
      <c r="K12" s="26">
        <v>0</v>
      </c>
      <c r="L12" s="26">
        <v>0</v>
      </c>
      <c r="M12" s="23">
        <v>0</v>
      </c>
    </row>
    <row r="13" spans="1:13" x14ac:dyDescent="0.3">
      <c r="A13" s="24" t="s">
        <v>8</v>
      </c>
      <c r="B13" s="24" t="s">
        <v>9</v>
      </c>
      <c r="C13" s="2" t="str">
        <f>VLOOKUP(B13,Hoja1!B:C,2,FALSE)</f>
        <v>Órganos de Gobierno</v>
      </c>
      <c r="D13" s="3" t="str">
        <f t="shared" si="0"/>
        <v>2</v>
      </c>
      <c r="E13" s="3" t="str">
        <f t="shared" si="1"/>
        <v>22</v>
      </c>
      <c r="F13" s="24" t="s">
        <v>31</v>
      </c>
      <c r="G13" s="25" t="s">
        <v>32</v>
      </c>
      <c r="H13" s="26">
        <v>2200</v>
      </c>
      <c r="I13" s="26">
        <v>0</v>
      </c>
      <c r="J13" s="26">
        <v>2200</v>
      </c>
      <c r="K13" s="26">
        <v>0</v>
      </c>
      <c r="L13" s="26">
        <v>0</v>
      </c>
      <c r="M13" s="23">
        <v>0</v>
      </c>
    </row>
    <row r="14" spans="1:13" x14ac:dyDescent="0.3">
      <c r="A14" s="24" t="s">
        <v>8</v>
      </c>
      <c r="B14" s="24" t="s">
        <v>9</v>
      </c>
      <c r="C14" s="2" t="str">
        <f>VLOOKUP(B14,Hoja1!B:C,2,FALSE)</f>
        <v>Órganos de Gobierno</v>
      </c>
      <c r="D14" s="3" t="str">
        <f t="shared" si="0"/>
        <v>2</v>
      </c>
      <c r="E14" s="3" t="str">
        <f t="shared" si="1"/>
        <v>22</v>
      </c>
      <c r="F14" s="24" t="s">
        <v>33</v>
      </c>
      <c r="G14" s="25" t="s">
        <v>34</v>
      </c>
      <c r="H14" s="26">
        <v>54500</v>
      </c>
      <c r="I14" s="26">
        <v>0</v>
      </c>
      <c r="J14" s="26">
        <v>54500</v>
      </c>
      <c r="K14" s="26">
        <v>13991.17</v>
      </c>
      <c r="L14" s="26">
        <v>13652.37</v>
      </c>
      <c r="M14" s="23">
        <v>0</v>
      </c>
    </row>
    <row r="15" spans="1:13" x14ac:dyDescent="0.3">
      <c r="A15" s="24" t="s">
        <v>8</v>
      </c>
      <c r="B15" s="24" t="s">
        <v>9</v>
      </c>
      <c r="C15" s="2" t="str">
        <f>VLOOKUP(B15,Hoja1!B:C,2,FALSE)</f>
        <v>Órganos de Gobierno</v>
      </c>
      <c r="D15" s="3" t="str">
        <f t="shared" si="0"/>
        <v>2</v>
      </c>
      <c r="E15" s="3" t="str">
        <f t="shared" si="1"/>
        <v>23</v>
      </c>
      <c r="F15" s="24" t="s">
        <v>35</v>
      </c>
      <c r="G15" s="25" t="s">
        <v>36</v>
      </c>
      <c r="H15" s="26">
        <v>13000</v>
      </c>
      <c r="I15" s="26">
        <v>0</v>
      </c>
      <c r="J15" s="26">
        <v>13000</v>
      </c>
      <c r="K15" s="26">
        <v>822.58</v>
      </c>
      <c r="L15" s="26">
        <v>712.58</v>
      </c>
      <c r="M15" s="23">
        <v>591.52</v>
      </c>
    </row>
    <row r="16" spans="1:13" x14ac:dyDescent="0.3">
      <c r="A16" s="24" t="s">
        <v>8</v>
      </c>
      <c r="B16" s="24" t="s">
        <v>9</v>
      </c>
      <c r="C16" s="2" t="str">
        <f>VLOOKUP(B16,Hoja1!B:C,2,FALSE)</f>
        <v>Órganos de Gobierno</v>
      </c>
      <c r="D16" s="3" t="str">
        <f t="shared" si="0"/>
        <v>2</v>
      </c>
      <c r="E16" s="3" t="str">
        <f t="shared" si="1"/>
        <v>23</v>
      </c>
      <c r="F16" s="24" t="s">
        <v>37</v>
      </c>
      <c r="G16" s="25" t="s">
        <v>38</v>
      </c>
      <c r="H16" s="26">
        <v>1250</v>
      </c>
      <c r="I16" s="26">
        <v>0</v>
      </c>
      <c r="J16" s="26">
        <v>1250</v>
      </c>
      <c r="K16" s="26">
        <v>0</v>
      </c>
      <c r="L16" s="26">
        <v>0</v>
      </c>
      <c r="M16" s="23">
        <v>0</v>
      </c>
    </row>
    <row r="17" spans="1:13" x14ac:dyDescent="0.3">
      <c r="A17" s="24" t="s">
        <v>8</v>
      </c>
      <c r="B17" s="24" t="s">
        <v>9</v>
      </c>
      <c r="C17" s="2" t="str">
        <f>VLOOKUP(B17,Hoja1!B:C,2,FALSE)</f>
        <v>Órganos de Gobierno</v>
      </c>
      <c r="D17" s="3" t="str">
        <f t="shared" si="0"/>
        <v>2</v>
      </c>
      <c r="E17" s="3" t="str">
        <f t="shared" si="1"/>
        <v>23</v>
      </c>
      <c r="F17" s="24" t="s">
        <v>39</v>
      </c>
      <c r="G17" s="25" t="s">
        <v>40</v>
      </c>
      <c r="H17" s="26">
        <v>1000</v>
      </c>
      <c r="I17" s="26">
        <v>0</v>
      </c>
      <c r="J17" s="26">
        <v>1000</v>
      </c>
      <c r="K17" s="26">
        <v>0</v>
      </c>
      <c r="L17" s="26">
        <v>0</v>
      </c>
      <c r="M17" s="23">
        <v>0</v>
      </c>
    </row>
    <row r="18" spans="1:13" x14ac:dyDescent="0.3">
      <c r="A18" s="24" t="s">
        <v>8</v>
      </c>
      <c r="B18" s="24" t="s">
        <v>9</v>
      </c>
      <c r="C18" s="2" t="str">
        <f>VLOOKUP(B18,Hoja1!B:C,2,FALSE)</f>
        <v>Órganos de Gobierno</v>
      </c>
      <c r="D18" s="3" t="str">
        <f t="shared" si="0"/>
        <v>2</v>
      </c>
      <c r="E18" s="3" t="str">
        <f t="shared" si="1"/>
        <v>23</v>
      </c>
      <c r="F18" s="24" t="s">
        <v>41</v>
      </c>
      <c r="G18" s="25" t="s">
        <v>36</v>
      </c>
      <c r="H18" s="26">
        <v>13000</v>
      </c>
      <c r="I18" s="26">
        <v>0</v>
      </c>
      <c r="J18" s="26">
        <v>13000</v>
      </c>
      <c r="K18" s="26">
        <v>1299</v>
      </c>
      <c r="L18" s="26">
        <v>810.5</v>
      </c>
      <c r="M18" s="23">
        <v>0</v>
      </c>
    </row>
    <row r="19" spans="1:13" x14ac:dyDescent="0.3">
      <c r="A19" s="24" t="s">
        <v>8</v>
      </c>
      <c r="B19" s="24" t="s">
        <v>9</v>
      </c>
      <c r="C19" s="2" t="str">
        <f>VLOOKUP(B19,Hoja1!B:C,2,FALSE)</f>
        <v>Órganos de Gobierno</v>
      </c>
      <c r="D19" s="3" t="str">
        <f t="shared" si="0"/>
        <v>2</v>
      </c>
      <c r="E19" s="3" t="str">
        <f t="shared" si="1"/>
        <v>23</v>
      </c>
      <c r="F19" s="24" t="s">
        <v>42</v>
      </c>
      <c r="G19" s="25" t="s">
        <v>38</v>
      </c>
      <c r="H19" s="26">
        <v>2000</v>
      </c>
      <c r="I19" s="26">
        <v>0</v>
      </c>
      <c r="J19" s="26">
        <v>2000</v>
      </c>
      <c r="K19" s="26">
        <v>0</v>
      </c>
      <c r="L19" s="26">
        <v>0</v>
      </c>
      <c r="M19" s="23">
        <v>0</v>
      </c>
    </row>
    <row r="20" spans="1:13" x14ac:dyDescent="0.3">
      <c r="A20" s="24" t="s">
        <v>8</v>
      </c>
      <c r="B20" s="24" t="s">
        <v>9</v>
      </c>
      <c r="C20" s="2" t="str">
        <f>VLOOKUP(B20,Hoja1!B:C,2,FALSE)</f>
        <v>Órganos de Gobierno</v>
      </c>
      <c r="D20" s="3" t="str">
        <f t="shared" si="0"/>
        <v>2</v>
      </c>
      <c r="E20" s="3" t="str">
        <f t="shared" si="1"/>
        <v>23</v>
      </c>
      <c r="F20" s="24" t="s">
        <v>43</v>
      </c>
      <c r="G20" s="25" t="s">
        <v>44</v>
      </c>
      <c r="H20" s="26">
        <v>500</v>
      </c>
      <c r="I20" s="26">
        <v>0</v>
      </c>
      <c r="J20" s="26">
        <v>500</v>
      </c>
      <c r="K20" s="26">
        <v>0</v>
      </c>
      <c r="L20" s="26">
        <v>0</v>
      </c>
      <c r="M20" s="23">
        <v>0</v>
      </c>
    </row>
    <row r="21" spans="1:13" x14ac:dyDescent="0.3">
      <c r="A21" s="24" t="s">
        <v>8</v>
      </c>
      <c r="B21" s="24" t="s">
        <v>9</v>
      </c>
      <c r="C21" s="2" t="str">
        <f>VLOOKUP(B21,Hoja1!B:C,2,FALSE)</f>
        <v>Órganos de Gobierno</v>
      </c>
      <c r="D21" s="3" t="str">
        <f t="shared" si="0"/>
        <v>2</v>
      </c>
      <c r="E21" s="3" t="str">
        <f t="shared" si="1"/>
        <v>23</v>
      </c>
      <c r="F21" s="24" t="s">
        <v>100</v>
      </c>
      <c r="G21" s="25" t="s">
        <v>101</v>
      </c>
      <c r="H21" s="26">
        <v>165000</v>
      </c>
      <c r="I21" s="26">
        <v>0</v>
      </c>
      <c r="J21" s="26">
        <v>165000</v>
      </c>
      <c r="K21" s="26">
        <v>62286.05</v>
      </c>
      <c r="L21" s="26">
        <v>62286.05</v>
      </c>
      <c r="M21" s="23">
        <v>0</v>
      </c>
    </row>
    <row r="22" spans="1:13" x14ac:dyDescent="0.3">
      <c r="A22" s="24" t="s">
        <v>8</v>
      </c>
      <c r="B22" s="24" t="s">
        <v>9</v>
      </c>
      <c r="C22" s="2" t="str">
        <f>VLOOKUP(B22,Hoja1!B:C,2,FALSE)</f>
        <v>Órganos de Gobierno</v>
      </c>
      <c r="D22" s="3" t="str">
        <f t="shared" si="0"/>
        <v>4</v>
      </c>
      <c r="E22" s="3" t="str">
        <f t="shared" si="1"/>
        <v>48</v>
      </c>
      <c r="F22" s="24" t="s">
        <v>45</v>
      </c>
      <c r="G22" s="25" t="s">
        <v>46</v>
      </c>
      <c r="H22" s="26">
        <v>16380</v>
      </c>
      <c r="I22" s="26">
        <v>0</v>
      </c>
      <c r="J22" s="26">
        <v>16380</v>
      </c>
      <c r="K22" s="26">
        <v>9510.77</v>
      </c>
      <c r="L22" s="26">
        <v>8145.66</v>
      </c>
      <c r="M22" s="23">
        <v>24770.78</v>
      </c>
    </row>
    <row r="23" spans="1:13" x14ac:dyDescent="0.3">
      <c r="A23" s="24" t="s">
        <v>8</v>
      </c>
      <c r="B23" s="24" t="s">
        <v>47</v>
      </c>
      <c r="C23" s="2" t="str">
        <f>VLOOKUP(B23,Hoja1!B:C,2,FALSE)</f>
        <v>Secretaría General</v>
      </c>
      <c r="D23" s="3" t="str">
        <f t="shared" si="0"/>
        <v>1</v>
      </c>
      <c r="E23" s="3" t="str">
        <f t="shared" si="1"/>
        <v>12</v>
      </c>
      <c r="F23" s="24" t="s">
        <v>48</v>
      </c>
      <c r="G23" s="25" t="s">
        <v>49</v>
      </c>
      <c r="H23" s="26">
        <v>182366</v>
      </c>
      <c r="I23" s="26">
        <v>0</v>
      </c>
      <c r="J23" s="26">
        <v>182366</v>
      </c>
      <c r="K23" s="26">
        <v>87035.15</v>
      </c>
      <c r="L23" s="26">
        <v>87035.15</v>
      </c>
      <c r="M23" s="23">
        <v>5415.44</v>
      </c>
    </row>
    <row r="24" spans="1:13" x14ac:dyDescent="0.3">
      <c r="A24" s="24" t="s">
        <v>8</v>
      </c>
      <c r="B24" s="24" t="s">
        <v>47</v>
      </c>
      <c r="C24" s="2" t="str">
        <f>VLOOKUP(B24,Hoja1!B:C,2,FALSE)</f>
        <v>Secretaría General</v>
      </c>
      <c r="D24" s="3" t="str">
        <f t="shared" si="0"/>
        <v>1</v>
      </c>
      <c r="E24" s="3" t="str">
        <f t="shared" si="1"/>
        <v>12</v>
      </c>
      <c r="F24" s="24" t="s">
        <v>17</v>
      </c>
      <c r="G24" s="25" t="s">
        <v>18</v>
      </c>
      <c r="H24" s="26">
        <v>112585</v>
      </c>
      <c r="I24" s="26">
        <v>0</v>
      </c>
      <c r="J24" s="26">
        <v>112585</v>
      </c>
      <c r="K24" s="26">
        <v>49667.67</v>
      </c>
      <c r="L24" s="26">
        <v>49667.67</v>
      </c>
      <c r="M24" s="23">
        <v>38466.239999999998</v>
      </c>
    </row>
    <row r="25" spans="1:13" x14ac:dyDescent="0.3">
      <c r="A25" s="24" t="s">
        <v>8</v>
      </c>
      <c r="B25" s="24" t="s">
        <v>47</v>
      </c>
      <c r="C25" s="2" t="str">
        <f>VLOOKUP(B25,Hoja1!B:C,2,FALSE)</f>
        <v>Secretaría General</v>
      </c>
      <c r="D25" s="3" t="str">
        <f t="shared" si="0"/>
        <v>1</v>
      </c>
      <c r="E25" s="3" t="str">
        <f t="shared" si="1"/>
        <v>12</v>
      </c>
      <c r="F25" s="24" t="s">
        <v>52</v>
      </c>
      <c r="G25" s="25" t="s">
        <v>53</v>
      </c>
      <c r="H25" s="26">
        <v>17351</v>
      </c>
      <c r="I25" s="26">
        <v>0</v>
      </c>
      <c r="J25" s="26">
        <v>17351</v>
      </c>
      <c r="K25" s="26">
        <v>4273.59</v>
      </c>
      <c r="L25" s="26">
        <v>4273.59</v>
      </c>
      <c r="M25" s="23">
        <v>21496.66</v>
      </c>
    </row>
    <row r="26" spans="1:13" x14ac:dyDescent="0.3">
      <c r="A26" s="24" t="s">
        <v>8</v>
      </c>
      <c r="B26" s="24" t="s">
        <v>47</v>
      </c>
      <c r="C26" s="2" t="str">
        <f>VLOOKUP(B26,Hoja1!B:C,2,FALSE)</f>
        <v>Secretaría General</v>
      </c>
      <c r="D26" s="3" t="str">
        <f t="shared" si="0"/>
        <v>1</v>
      </c>
      <c r="E26" s="3" t="str">
        <f t="shared" si="1"/>
        <v>12</v>
      </c>
      <c r="F26" s="24" t="s">
        <v>19</v>
      </c>
      <c r="G26" s="25" t="s">
        <v>20</v>
      </c>
      <c r="H26" s="26">
        <v>81377</v>
      </c>
      <c r="I26" s="26">
        <v>0</v>
      </c>
      <c r="J26" s="26">
        <v>81377</v>
      </c>
      <c r="K26" s="26">
        <v>40304.26</v>
      </c>
      <c r="L26" s="26">
        <v>40304.26</v>
      </c>
      <c r="M26" s="23">
        <v>1833.93</v>
      </c>
    </row>
    <row r="27" spans="1:13" x14ac:dyDescent="0.3">
      <c r="A27" s="24" t="s">
        <v>8</v>
      </c>
      <c r="B27" s="24" t="s">
        <v>47</v>
      </c>
      <c r="C27" s="2" t="str">
        <f>VLOOKUP(B27,Hoja1!B:C,2,FALSE)</f>
        <v>Secretaría General</v>
      </c>
      <c r="D27" s="3" t="str">
        <f t="shared" si="0"/>
        <v>1</v>
      </c>
      <c r="E27" s="3" t="str">
        <f t="shared" si="1"/>
        <v>12</v>
      </c>
      <c r="F27" s="24" t="s">
        <v>21</v>
      </c>
      <c r="G27" s="25" t="s">
        <v>22</v>
      </c>
      <c r="H27" s="26">
        <v>217049</v>
      </c>
      <c r="I27" s="26">
        <v>0</v>
      </c>
      <c r="J27" s="26">
        <v>217049</v>
      </c>
      <c r="K27" s="26">
        <v>97451.6</v>
      </c>
      <c r="L27" s="26">
        <v>97451.6</v>
      </c>
      <c r="M27" s="23">
        <v>17659.48</v>
      </c>
    </row>
    <row r="28" spans="1:13" x14ac:dyDescent="0.3">
      <c r="A28" s="24" t="s">
        <v>8</v>
      </c>
      <c r="B28" s="24" t="s">
        <v>47</v>
      </c>
      <c r="C28" s="2" t="str">
        <f>VLOOKUP(B28,Hoja1!B:C,2,FALSE)</f>
        <v>Secretaría General</v>
      </c>
      <c r="D28" s="3" t="str">
        <f t="shared" si="0"/>
        <v>1</v>
      </c>
      <c r="E28" s="3" t="str">
        <f t="shared" si="1"/>
        <v>12</v>
      </c>
      <c r="F28" s="24" t="s">
        <v>23</v>
      </c>
      <c r="G28" s="25" t="s">
        <v>24</v>
      </c>
      <c r="H28" s="26">
        <v>540242</v>
      </c>
      <c r="I28" s="26">
        <v>0</v>
      </c>
      <c r="J28" s="26">
        <v>540242</v>
      </c>
      <c r="K28" s="26">
        <v>249438.78</v>
      </c>
      <c r="L28" s="26">
        <v>249438.78</v>
      </c>
      <c r="M28" s="23">
        <v>41187.800000000003</v>
      </c>
    </row>
    <row r="29" spans="1:13" x14ac:dyDescent="0.3">
      <c r="A29" s="24" t="s">
        <v>8</v>
      </c>
      <c r="B29" s="24" t="s">
        <v>47</v>
      </c>
      <c r="C29" s="2" t="str">
        <f>VLOOKUP(B29,Hoja1!B:C,2,FALSE)</f>
        <v>Secretaría General</v>
      </c>
      <c r="D29" s="3" t="str">
        <f t="shared" si="0"/>
        <v>1</v>
      </c>
      <c r="E29" s="3" t="str">
        <f t="shared" si="1"/>
        <v>12</v>
      </c>
      <c r="F29" s="24" t="s">
        <v>25</v>
      </c>
      <c r="G29" s="25" t="s">
        <v>26</v>
      </c>
      <c r="H29" s="26">
        <v>41052</v>
      </c>
      <c r="I29" s="26">
        <v>0</v>
      </c>
      <c r="J29" s="26">
        <v>41052</v>
      </c>
      <c r="K29" s="26">
        <v>20314.13</v>
      </c>
      <c r="L29" s="26">
        <v>20314.13</v>
      </c>
      <c r="M29" s="23">
        <v>105291.63</v>
      </c>
    </row>
    <row r="30" spans="1:13" x14ac:dyDescent="0.3">
      <c r="A30" s="24" t="s">
        <v>8</v>
      </c>
      <c r="B30" s="24" t="s">
        <v>47</v>
      </c>
      <c r="C30" s="2" t="str">
        <f>VLOOKUP(B30,Hoja1!B:C,2,FALSE)</f>
        <v>Secretaría General</v>
      </c>
      <c r="D30" s="3" t="str">
        <f t="shared" si="0"/>
        <v>2</v>
      </c>
      <c r="E30" s="3" t="str">
        <f t="shared" si="1"/>
        <v>20</v>
      </c>
      <c r="F30" s="24" t="s">
        <v>54</v>
      </c>
      <c r="G30" s="25" t="s">
        <v>55</v>
      </c>
      <c r="H30" s="26">
        <v>3600</v>
      </c>
      <c r="I30" s="26">
        <v>0</v>
      </c>
      <c r="J30" s="26">
        <v>3600</v>
      </c>
      <c r="K30" s="26">
        <v>976.49</v>
      </c>
      <c r="L30" s="26">
        <v>873.64</v>
      </c>
      <c r="M30" s="23">
        <v>7855.7</v>
      </c>
    </row>
    <row r="31" spans="1:13" x14ac:dyDescent="0.3">
      <c r="A31" s="24" t="s">
        <v>8</v>
      </c>
      <c r="B31" s="24" t="s">
        <v>47</v>
      </c>
      <c r="C31" s="2" t="str">
        <f>VLOOKUP(B31,Hoja1!B:C,2,FALSE)</f>
        <v>Secretaría General</v>
      </c>
      <c r="D31" s="3" t="str">
        <f t="shared" si="0"/>
        <v>2</v>
      </c>
      <c r="E31" s="3" t="str">
        <f t="shared" si="1"/>
        <v>21</v>
      </c>
      <c r="F31" s="24" t="s">
        <v>140</v>
      </c>
      <c r="G31" s="25" t="s">
        <v>141</v>
      </c>
      <c r="H31" s="26">
        <v>2500</v>
      </c>
      <c r="I31" s="26">
        <v>0</v>
      </c>
      <c r="J31" s="26">
        <v>2500</v>
      </c>
      <c r="K31" s="26">
        <v>0</v>
      </c>
      <c r="L31" s="26">
        <v>0</v>
      </c>
      <c r="M31" s="23">
        <v>0</v>
      </c>
    </row>
    <row r="32" spans="1:13" x14ac:dyDescent="0.3">
      <c r="A32" s="24" t="s">
        <v>8</v>
      </c>
      <c r="B32" s="24" t="s">
        <v>47</v>
      </c>
      <c r="C32" s="2" t="str">
        <f>VLOOKUP(B32,Hoja1!B:C,2,FALSE)</f>
        <v>Secretaría General</v>
      </c>
      <c r="D32" s="3" t="str">
        <f t="shared" si="0"/>
        <v>2</v>
      </c>
      <c r="E32" s="3" t="str">
        <f t="shared" si="1"/>
        <v>21</v>
      </c>
      <c r="F32" s="24" t="s">
        <v>56</v>
      </c>
      <c r="G32" s="25" t="s">
        <v>57</v>
      </c>
      <c r="H32" s="26">
        <v>0</v>
      </c>
      <c r="I32" s="26">
        <v>0</v>
      </c>
      <c r="J32" s="26">
        <v>0</v>
      </c>
      <c r="K32" s="26">
        <v>928.52</v>
      </c>
      <c r="L32" s="26">
        <v>928.52</v>
      </c>
      <c r="M32" s="23">
        <v>0</v>
      </c>
    </row>
    <row r="33" spans="1:13" x14ac:dyDescent="0.3">
      <c r="A33" s="24" t="s">
        <v>8</v>
      </c>
      <c r="B33" s="24" t="s">
        <v>47</v>
      </c>
      <c r="C33" s="2" t="str">
        <f>VLOOKUP(B33,Hoja1!B:C,2,FALSE)</f>
        <v>Secretaría General</v>
      </c>
      <c r="D33" s="3" t="str">
        <f t="shared" si="0"/>
        <v>2</v>
      </c>
      <c r="E33" s="3" t="str">
        <f t="shared" si="1"/>
        <v>22</v>
      </c>
      <c r="F33" s="24" t="s">
        <v>58</v>
      </c>
      <c r="G33" s="25" t="s">
        <v>59</v>
      </c>
      <c r="H33" s="26">
        <v>150000</v>
      </c>
      <c r="I33" s="26">
        <v>0</v>
      </c>
      <c r="J33" s="26">
        <v>150000</v>
      </c>
      <c r="K33" s="26">
        <v>11925.95</v>
      </c>
      <c r="L33" s="26">
        <v>9110.9500000000007</v>
      </c>
      <c r="M33" s="23">
        <v>4484</v>
      </c>
    </row>
    <row r="34" spans="1:13" x14ac:dyDescent="0.3">
      <c r="A34" s="24" t="s">
        <v>8</v>
      </c>
      <c r="B34" s="24" t="s">
        <v>47</v>
      </c>
      <c r="C34" s="2" t="str">
        <f>VLOOKUP(B34,Hoja1!B:C,2,FALSE)</f>
        <v>Secretaría General</v>
      </c>
      <c r="D34" s="3" t="str">
        <f t="shared" si="0"/>
        <v>2</v>
      </c>
      <c r="E34" s="3" t="str">
        <f t="shared" si="1"/>
        <v>22</v>
      </c>
      <c r="F34" s="24" t="s">
        <v>60</v>
      </c>
      <c r="G34" s="25" t="s">
        <v>61</v>
      </c>
      <c r="H34" s="26">
        <v>0</v>
      </c>
      <c r="I34" s="26">
        <v>0</v>
      </c>
      <c r="J34" s="26">
        <v>0</v>
      </c>
      <c r="K34" s="26">
        <v>116809.98</v>
      </c>
      <c r="L34" s="26">
        <v>116809.98</v>
      </c>
      <c r="M34" s="23">
        <v>0</v>
      </c>
    </row>
    <row r="35" spans="1:13" x14ac:dyDescent="0.3">
      <c r="A35" s="24" t="s">
        <v>8</v>
      </c>
      <c r="B35" s="24" t="s">
        <v>47</v>
      </c>
      <c r="C35" s="2" t="str">
        <f>VLOOKUP(B35,Hoja1!B:C,2,FALSE)</f>
        <v>Secretaría General</v>
      </c>
      <c r="D35" s="3" t="str">
        <f t="shared" si="0"/>
        <v>2</v>
      </c>
      <c r="E35" s="3" t="str">
        <f t="shared" si="1"/>
        <v>22</v>
      </c>
      <c r="F35" s="24" t="s">
        <v>62</v>
      </c>
      <c r="G35" s="25" t="s">
        <v>63</v>
      </c>
      <c r="H35" s="26">
        <v>0</v>
      </c>
      <c r="I35" s="26">
        <v>0</v>
      </c>
      <c r="J35" s="26">
        <v>0</v>
      </c>
      <c r="K35" s="26">
        <v>20.76</v>
      </c>
      <c r="L35" s="26">
        <v>20.76</v>
      </c>
      <c r="M35" s="23">
        <v>0</v>
      </c>
    </row>
    <row r="36" spans="1:13" x14ac:dyDescent="0.3">
      <c r="A36" s="24" t="s">
        <v>8</v>
      </c>
      <c r="B36" s="24" t="s">
        <v>47</v>
      </c>
      <c r="C36" s="2" t="str">
        <f>VLOOKUP(B36,Hoja1!B:C,2,FALSE)</f>
        <v>Secretaría General</v>
      </c>
      <c r="D36" s="3" t="str">
        <f t="shared" si="0"/>
        <v>2</v>
      </c>
      <c r="E36" s="3" t="str">
        <f t="shared" si="1"/>
        <v>22</v>
      </c>
      <c r="F36" s="24" t="s">
        <v>64</v>
      </c>
      <c r="G36" s="25" t="s">
        <v>65</v>
      </c>
      <c r="H36" s="26">
        <v>82000</v>
      </c>
      <c r="I36" s="26">
        <v>0</v>
      </c>
      <c r="J36" s="26">
        <v>82000</v>
      </c>
      <c r="K36" s="26">
        <v>27391.3</v>
      </c>
      <c r="L36" s="26">
        <v>27391.3</v>
      </c>
      <c r="M36" s="23">
        <v>0</v>
      </c>
    </row>
    <row r="37" spans="1:13" x14ac:dyDescent="0.3">
      <c r="A37" s="24" t="s">
        <v>8</v>
      </c>
      <c r="B37" s="24" t="s">
        <v>47</v>
      </c>
      <c r="C37" s="2" t="str">
        <f>VLOOKUP(B37,Hoja1!B:C,2,FALSE)</f>
        <v>Secretaría General</v>
      </c>
      <c r="D37" s="3" t="str">
        <f t="shared" si="0"/>
        <v>2</v>
      </c>
      <c r="E37" s="3" t="str">
        <f t="shared" si="1"/>
        <v>23</v>
      </c>
      <c r="F37" s="24" t="s">
        <v>39</v>
      </c>
      <c r="G37" s="25" t="s">
        <v>40</v>
      </c>
      <c r="H37" s="26">
        <v>1845</v>
      </c>
      <c r="I37" s="26">
        <v>0</v>
      </c>
      <c r="J37" s="26">
        <v>1845</v>
      </c>
      <c r="K37" s="26">
        <v>168.95</v>
      </c>
      <c r="L37" s="26">
        <v>168.95</v>
      </c>
      <c r="M37" s="23">
        <v>0</v>
      </c>
    </row>
    <row r="38" spans="1:13" x14ac:dyDescent="0.3">
      <c r="A38" s="24" t="s">
        <v>8</v>
      </c>
      <c r="B38" s="24" t="s">
        <v>47</v>
      </c>
      <c r="C38" s="2" t="str">
        <f>VLOOKUP(B38,Hoja1!B:C,2,FALSE)</f>
        <v>Secretaría General</v>
      </c>
      <c r="D38" s="3" t="str">
        <f t="shared" si="0"/>
        <v>8</v>
      </c>
      <c r="E38" s="3" t="str">
        <f t="shared" si="1"/>
        <v>83</v>
      </c>
      <c r="F38" s="24" t="s">
        <v>114</v>
      </c>
      <c r="G38" s="25" t="s">
        <v>409</v>
      </c>
      <c r="H38" s="26">
        <v>2000</v>
      </c>
      <c r="I38" s="26">
        <v>0</v>
      </c>
      <c r="J38" s="26">
        <v>2000</v>
      </c>
      <c r="K38" s="26">
        <v>0</v>
      </c>
      <c r="L38" s="26">
        <v>0</v>
      </c>
      <c r="M38" s="23">
        <v>0</v>
      </c>
    </row>
    <row r="39" spans="1:13" x14ac:dyDescent="0.3">
      <c r="A39" s="24" t="s">
        <v>8</v>
      </c>
      <c r="B39" s="24" t="s">
        <v>66</v>
      </c>
      <c r="C39" s="2" t="str">
        <f>VLOOKUP(B39,Hoja1!B:C,2,FALSE)</f>
        <v>Unidad de Régimen Interior</v>
      </c>
      <c r="D39" s="3" t="str">
        <f t="shared" si="0"/>
        <v>1</v>
      </c>
      <c r="E39" s="3" t="str">
        <f t="shared" si="1"/>
        <v>12</v>
      </c>
      <c r="F39" s="24" t="s">
        <v>17</v>
      </c>
      <c r="G39" s="25" t="s">
        <v>18</v>
      </c>
      <c r="H39" s="26">
        <v>10235</v>
      </c>
      <c r="I39" s="26">
        <v>0</v>
      </c>
      <c r="J39" s="26">
        <v>10235</v>
      </c>
      <c r="K39" s="26">
        <v>5041.88</v>
      </c>
      <c r="L39" s="26">
        <v>5041.88</v>
      </c>
      <c r="M39" s="23">
        <v>2203.5300000000002</v>
      </c>
    </row>
    <row r="40" spans="1:13" x14ac:dyDescent="0.3">
      <c r="A40" s="24" t="s">
        <v>8</v>
      </c>
      <c r="B40" s="24" t="s">
        <v>66</v>
      </c>
      <c r="C40" s="2" t="str">
        <f>VLOOKUP(B40,Hoja1!B:C,2,FALSE)</f>
        <v>Unidad de Régimen Interior</v>
      </c>
      <c r="D40" s="3" t="str">
        <f t="shared" si="0"/>
        <v>1</v>
      </c>
      <c r="E40" s="3" t="str">
        <f t="shared" si="1"/>
        <v>12</v>
      </c>
      <c r="F40" s="24" t="s">
        <v>52</v>
      </c>
      <c r="G40" s="25" t="s">
        <v>53</v>
      </c>
      <c r="H40" s="26">
        <v>60728</v>
      </c>
      <c r="I40" s="26">
        <v>0</v>
      </c>
      <c r="J40" s="26">
        <v>60728</v>
      </c>
      <c r="K40" s="26">
        <v>28305.35</v>
      </c>
      <c r="L40" s="26">
        <v>28305.35</v>
      </c>
      <c r="M40" s="23">
        <v>12837.51</v>
      </c>
    </row>
    <row r="41" spans="1:13" x14ac:dyDescent="0.3">
      <c r="A41" s="24" t="s">
        <v>8</v>
      </c>
      <c r="B41" s="24" t="s">
        <v>66</v>
      </c>
      <c r="C41" s="2" t="str">
        <f>VLOOKUP(B41,Hoja1!B:C,2,FALSE)</f>
        <v>Unidad de Régimen Interior</v>
      </c>
      <c r="D41" s="3" t="str">
        <f t="shared" si="0"/>
        <v>1</v>
      </c>
      <c r="E41" s="3" t="str">
        <f t="shared" si="1"/>
        <v>12</v>
      </c>
      <c r="F41" s="24" t="s">
        <v>67</v>
      </c>
      <c r="G41" s="25" t="s">
        <v>68</v>
      </c>
      <c r="H41" s="26">
        <v>39752</v>
      </c>
      <c r="I41" s="26">
        <v>0</v>
      </c>
      <c r="J41" s="26">
        <v>39752</v>
      </c>
      <c r="K41" s="26">
        <v>7833</v>
      </c>
      <c r="L41" s="26">
        <v>7833</v>
      </c>
      <c r="M41" s="23">
        <v>3357</v>
      </c>
    </row>
    <row r="42" spans="1:13" x14ac:dyDescent="0.3">
      <c r="A42" s="24" t="s">
        <v>8</v>
      </c>
      <c r="B42" s="24" t="s">
        <v>66</v>
      </c>
      <c r="C42" s="2" t="str">
        <f>VLOOKUP(B42,Hoja1!B:C,2,FALSE)</f>
        <v>Unidad de Régimen Interior</v>
      </c>
      <c r="D42" s="3" t="str">
        <f t="shared" si="0"/>
        <v>1</v>
      </c>
      <c r="E42" s="3" t="str">
        <f t="shared" si="1"/>
        <v>12</v>
      </c>
      <c r="F42" s="24" t="s">
        <v>19</v>
      </c>
      <c r="G42" s="25" t="s">
        <v>20</v>
      </c>
      <c r="H42" s="26">
        <v>22902</v>
      </c>
      <c r="I42" s="26">
        <v>0</v>
      </c>
      <c r="J42" s="26">
        <v>22902</v>
      </c>
      <c r="K42" s="26">
        <v>10790.69</v>
      </c>
      <c r="L42" s="26">
        <v>10790.69</v>
      </c>
      <c r="M42" s="23">
        <v>4896.12</v>
      </c>
    </row>
    <row r="43" spans="1:13" x14ac:dyDescent="0.3">
      <c r="A43" s="24" t="s">
        <v>8</v>
      </c>
      <c r="B43" s="24" t="s">
        <v>66</v>
      </c>
      <c r="C43" s="2" t="str">
        <f>VLOOKUP(B43,Hoja1!B:C,2,FALSE)</f>
        <v>Unidad de Régimen Interior</v>
      </c>
      <c r="D43" s="3" t="str">
        <f t="shared" si="0"/>
        <v>1</v>
      </c>
      <c r="E43" s="3" t="str">
        <f t="shared" si="1"/>
        <v>12</v>
      </c>
      <c r="F43" s="24" t="s">
        <v>21</v>
      </c>
      <c r="G43" s="25" t="s">
        <v>22</v>
      </c>
      <c r="H43" s="26">
        <v>56176</v>
      </c>
      <c r="I43" s="26">
        <v>0</v>
      </c>
      <c r="J43" s="26">
        <v>56176</v>
      </c>
      <c r="K43" s="26">
        <v>21281.64</v>
      </c>
      <c r="L43" s="26">
        <v>21281.64</v>
      </c>
      <c r="M43" s="23">
        <v>9471.8700000000008</v>
      </c>
    </row>
    <row r="44" spans="1:13" x14ac:dyDescent="0.3">
      <c r="A44" s="24" t="s">
        <v>8</v>
      </c>
      <c r="B44" s="24" t="s">
        <v>66</v>
      </c>
      <c r="C44" s="2" t="str">
        <f>VLOOKUP(B44,Hoja1!B:C,2,FALSE)</f>
        <v>Unidad de Régimen Interior</v>
      </c>
      <c r="D44" s="3" t="str">
        <f t="shared" si="0"/>
        <v>1</v>
      </c>
      <c r="E44" s="3" t="str">
        <f t="shared" si="1"/>
        <v>12</v>
      </c>
      <c r="F44" s="24" t="s">
        <v>23</v>
      </c>
      <c r="G44" s="25" t="s">
        <v>24</v>
      </c>
      <c r="H44" s="26">
        <v>150894</v>
      </c>
      <c r="I44" s="26">
        <v>0</v>
      </c>
      <c r="J44" s="26">
        <v>150894</v>
      </c>
      <c r="K44" s="26">
        <v>64119.73</v>
      </c>
      <c r="L44" s="26">
        <v>64119.73</v>
      </c>
      <c r="M44" s="23">
        <v>26009.85</v>
      </c>
    </row>
    <row r="45" spans="1:13" x14ac:dyDescent="0.3">
      <c r="A45" s="24" t="s">
        <v>8</v>
      </c>
      <c r="B45" s="24" t="s">
        <v>66</v>
      </c>
      <c r="C45" s="2" t="str">
        <f>VLOOKUP(B45,Hoja1!B:C,2,FALSE)</f>
        <v>Unidad de Régimen Interior</v>
      </c>
      <c r="D45" s="3" t="str">
        <f t="shared" si="0"/>
        <v>1</v>
      </c>
      <c r="E45" s="3" t="str">
        <f t="shared" si="1"/>
        <v>12</v>
      </c>
      <c r="F45" s="24" t="s">
        <v>25</v>
      </c>
      <c r="G45" s="25" t="s">
        <v>26</v>
      </c>
      <c r="H45" s="26">
        <v>24151</v>
      </c>
      <c r="I45" s="26">
        <v>0</v>
      </c>
      <c r="J45" s="26">
        <v>24151</v>
      </c>
      <c r="K45" s="26">
        <v>11364.4</v>
      </c>
      <c r="L45" s="26">
        <v>11364.4</v>
      </c>
      <c r="M45" s="23">
        <v>5114.08</v>
      </c>
    </row>
    <row r="46" spans="1:13" x14ac:dyDescent="0.3">
      <c r="A46" s="24" t="s">
        <v>8</v>
      </c>
      <c r="B46" s="24" t="s">
        <v>66</v>
      </c>
      <c r="C46" s="2" t="str">
        <f>VLOOKUP(B46,Hoja1!B:C,2,FALSE)</f>
        <v>Unidad de Régimen Interior</v>
      </c>
      <c r="D46" s="3" t="str">
        <f t="shared" si="0"/>
        <v>1</v>
      </c>
      <c r="E46" s="3" t="str">
        <f t="shared" si="1"/>
        <v>13</v>
      </c>
      <c r="F46" s="24" t="s">
        <v>69</v>
      </c>
      <c r="G46" s="25" t="s">
        <v>11</v>
      </c>
      <c r="H46" s="26">
        <v>251130</v>
      </c>
      <c r="I46" s="26">
        <v>0</v>
      </c>
      <c r="J46" s="26">
        <v>251130</v>
      </c>
      <c r="K46" s="26">
        <v>112661.08</v>
      </c>
      <c r="L46" s="26">
        <v>112661.08</v>
      </c>
      <c r="M46" s="23">
        <v>47613.18</v>
      </c>
    </row>
    <row r="47" spans="1:13" x14ac:dyDescent="0.3">
      <c r="A47" s="24" t="s">
        <v>8</v>
      </c>
      <c r="B47" s="24" t="s">
        <v>66</v>
      </c>
      <c r="C47" s="2" t="str">
        <f>VLOOKUP(B47,Hoja1!B:C,2,FALSE)</f>
        <v>Unidad de Régimen Interior</v>
      </c>
      <c r="D47" s="3" t="str">
        <f t="shared" si="0"/>
        <v>1</v>
      </c>
      <c r="E47" s="3" t="str">
        <f t="shared" si="1"/>
        <v>13</v>
      </c>
      <c r="F47" s="24" t="s">
        <v>70</v>
      </c>
      <c r="G47" s="25" t="s">
        <v>71</v>
      </c>
      <c r="H47" s="26">
        <v>15000</v>
      </c>
      <c r="I47" s="26">
        <v>0</v>
      </c>
      <c r="J47" s="26">
        <v>15000</v>
      </c>
      <c r="K47" s="26">
        <v>2295.38</v>
      </c>
      <c r="L47" s="26">
        <v>2295.38</v>
      </c>
      <c r="M47" s="23">
        <v>388.38</v>
      </c>
    </row>
    <row r="48" spans="1:13" x14ac:dyDescent="0.3">
      <c r="A48" s="24" t="s">
        <v>8</v>
      </c>
      <c r="B48" s="24" t="s">
        <v>66</v>
      </c>
      <c r="C48" s="2" t="str">
        <f>VLOOKUP(B48,Hoja1!B:C,2,FALSE)</f>
        <v>Unidad de Régimen Interior</v>
      </c>
      <c r="D48" s="3" t="str">
        <f t="shared" si="0"/>
        <v>1</v>
      </c>
      <c r="E48" s="3" t="str">
        <f t="shared" si="1"/>
        <v>13</v>
      </c>
      <c r="F48" s="24" t="s">
        <v>72</v>
      </c>
      <c r="G48" s="25" t="s">
        <v>13</v>
      </c>
      <c r="H48" s="26">
        <v>219433</v>
      </c>
      <c r="I48" s="26">
        <v>0</v>
      </c>
      <c r="J48" s="26">
        <v>219433</v>
      </c>
      <c r="K48" s="26">
        <v>109351.47</v>
      </c>
      <c r="L48" s="26">
        <v>109351.47</v>
      </c>
      <c r="M48" s="23">
        <v>52889.02</v>
      </c>
    </row>
    <row r="49" spans="1:13" x14ac:dyDescent="0.3">
      <c r="A49" s="24" t="s">
        <v>8</v>
      </c>
      <c r="B49" s="24" t="s">
        <v>66</v>
      </c>
      <c r="C49" s="2" t="str">
        <f>VLOOKUP(B49,Hoja1!B:C,2,FALSE)</f>
        <v>Unidad de Régimen Interior</v>
      </c>
      <c r="D49" s="3" t="str">
        <f t="shared" si="0"/>
        <v>1</v>
      </c>
      <c r="E49" s="3" t="str">
        <f t="shared" si="1"/>
        <v>15</v>
      </c>
      <c r="F49" s="24" t="s">
        <v>75</v>
      </c>
      <c r="G49" s="25" t="s">
        <v>76</v>
      </c>
      <c r="H49" s="26">
        <v>15000</v>
      </c>
      <c r="I49" s="26">
        <v>0</v>
      </c>
      <c r="J49" s="26">
        <v>15000</v>
      </c>
      <c r="K49" s="26">
        <v>3446.2</v>
      </c>
      <c r="L49" s="26">
        <v>3446.2</v>
      </c>
      <c r="M49" s="23">
        <v>705.46</v>
      </c>
    </row>
    <row r="50" spans="1:13" x14ac:dyDescent="0.3">
      <c r="A50" s="24" t="s">
        <v>8</v>
      </c>
      <c r="B50" s="24" t="s">
        <v>66</v>
      </c>
      <c r="C50" s="2" t="str">
        <f>VLOOKUP(B50,Hoja1!B:C,2,FALSE)</f>
        <v>Unidad de Régimen Interior</v>
      </c>
      <c r="D50" s="3" t="str">
        <f t="shared" si="0"/>
        <v>2</v>
      </c>
      <c r="E50" s="3" t="str">
        <f t="shared" si="1"/>
        <v>20</v>
      </c>
      <c r="F50" s="24" t="s">
        <v>54</v>
      </c>
      <c r="G50" s="25" t="s">
        <v>55</v>
      </c>
      <c r="H50" s="26">
        <v>6500</v>
      </c>
      <c r="I50" s="26">
        <v>0</v>
      </c>
      <c r="J50" s="26">
        <v>6500</v>
      </c>
      <c r="K50" s="26">
        <v>3017.99</v>
      </c>
      <c r="L50" s="26">
        <v>2754.28</v>
      </c>
      <c r="M50" s="23">
        <v>527.41999999999996</v>
      </c>
    </row>
    <row r="51" spans="1:13" x14ac:dyDescent="0.3">
      <c r="A51" s="24" t="s">
        <v>8</v>
      </c>
      <c r="B51" s="24" t="s">
        <v>66</v>
      </c>
      <c r="C51" s="2" t="str">
        <f>VLOOKUP(B51,Hoja1!B:C,2,FALSE)</f>
        <v>Unidad de Régimen Interior</v>
      </c>
      <c r="D51" s="3" t="str">
        <f t="shared" si="0"/>
        <v>2</v>
      </c>
      <c r="E51" s="3" t="str">
        <f t="shared" si="1"/>
        <v>21</v>
      </c>
      <c r="F51" s="24" t="s">
        <v>56</v>
      </c>
      <c r="G51" s="25" t="s">
        <v>57</v>
      </c>
      <c r="H51" s="26">
        <v>15500</v>
      </c>
      <c r="I51" s="26">
        <v>0</v>
      </c>
      <c r="J51" s="26">
        <v>15500</v>
      </c>
      <c r="K51" s="26">
        <v>2440.29</v>
      </c>
      <c r="L51" s="26">
        <v>2164.7399999999998</v>
      </c>
      <c r="M51" s="23">
        <v>2060.8000000000002</v>
      </c>
    </row>
    <row r="52" spans="1:13" x14ac:dyDescent="0.3">
      <c r="A52" s="24" t="s">
        <v>8</v>
      </c>
      <c r="B52" s="24" t="s">
        <v>66</v>
      </c>
      <c r="C52" s="2" t="str">
        <f>VLOOKUP(B52,Hoja1!B:C,2,FALSE)</f>
        <v>Unidad de Régimen Interior</v>
      </c>
      <c r="D52" s="3" t="str">
        <f t="shared" si="0"/>
        <v>2</v>
      </c>
      <c r="E52" s="3" t="str">
        <f t="shared" si="1"/>
        <v>21</v>
      </c>
      <c r="F52" s="24" t="s">
        <v>77</v>
      </c>
      <c r="G52" s="25" t="s">
        <v>78</v>
      </c>
      <c r="H52" s="26">
        <v>7500</v>
      </c>
      <c r="I52" s="26">
        <v>0</v>
      </c>
      <c r="J52" s="26">
        <v>7500</v>
      </c>
      <c r="K52" s="26">
        <v>982.36</v>
      </c>
      <c r="L52" s="26">
        <v>982.36</v>
      </c>
      <c r="M52" s="23">
        <v>982.36</v>
      </c>
    </row>
    <row r="53" spans="1:13" x14ac:dyDescent="0.3">
      <c r="A53" s="24" t="s">
        <v>8</v>
      </c>
      <c r="B53" s="24" t="s">
        <v>66</v>
      </c>
      <c r="C53" s="2" t="str">
        <f>VLOOKUP(B53,Hoja1!B:C,2,FALSE)</f>
        <v>Unidad de Régimen Interior</v>
      </c>
      <c r="D53" s="3" t="str">
        <f t="shared" si="0"/>
        <v>2</v>
      </c>
      <c r="E53" s="3" t="str">
        <f t="shared" si="1"/>
        <v>22</v>
      </c>
      <c r="F53" s="24" t="s">
        <v>79</v>
      </c>
      <c r="G53" s="25" t="s">
        <v>80</v>
      </c>
      <c r="H53" s="26">
        <v>9500</v>
      </c>
      <c r="I53" s="26">
        <v>0</v>
      </c>
      <c r="J53" s="26">
        <v>9500</v>
      </c>
      <c r="K53" s="26">
        <v>1436.34</v>
      </c>
      <c r="L53" s="26">
        <v>963.12</v>
      </c>
      <c r="M53" s="23">
        <v>0</v>
      </c>
    </row>
    <row r="54" spans="1:13" x14ac:dyDescent="0.3">
      <c r="A54" s="24" t="s">
        <v>8</v>
      </c>
      <c r="B54" s="24" t="s">
        <v>66</v>
      </c>
      <c r="C54" s="2" t="str">
        <f>VLOOKUP(B54,Hoja1!B:C,2,FALSE)</f>
        <v>Unidad de Régimen Interior</v>
      </c>
      <c r="D54" s="3" t="str">
        <f t="shared" si="0"/>
        <v>2</v>
      </c>
      <c r="E54" s="3" t="str">
        <f t="shared" si="1"/>
        <v>22</v>
      </c>
      <c r="F54" s="24" t="s">
        <v>81</v>
      </c>
      <c r="G54" s="25" t="s">
        <v>82</v>
      </c>
      <c r="H54" s="26">
        <v>15450</v>
      </c>
      <c r="I54" s="26">
        <v>0</v>
      </c>
      <c r="J54" s="26">
        <v>15450</v>
      </c>
      <c r="K54" s="26">
        <v>0</v>
      </c>
      <c r="L54" s="26">
        <v>0</v>
      </c>
      <c r="M54" s="23">
        <v>273.24</v>
      </c>
    </row>
    <row r="55" spans="1:13" x14ac:dyDescent="0.3">
      <c r="A55" s="24" t="s">
        <v>8</v>
      </c>
      <c r="B55" s="24" t="s">
        <v>66</v>
      </c>
      <c r="C55" s="2" t="str">
        <f>VLOOKUP(B55,Hoja1!B:C,2,FALSE)</f>
        <v>Unidad de Régimen Interior</v>
      </c>
      <c r="D55" s="3" t="str">
        <f t="shared" si="0"/>
        <v>2</v>
      </c>
      <c r="E55" s="3" t="str">
        <f t="shared" si="1"/>
        <v>22</v>
      </c>
      <c r="F55" s="24" t="s">
        <v>83</v>
      </c>
      <c r="G55" s="25" t="s">
        <v>84</v>
      </c>
      <c r="H55" s="26">
        <v>1500</v>
      </c>
      <c r="I55" s="26">
        <v>0</v>
      </c>
      <c r="J55" s="26">
        <v>1500</v>
      </c>
      <c r="K55" s="26">
        <v>0</v>
      </c>
      <c r="L55" s="26">
        <v>0</v>
      </c>
      <c r="M55" s="23">
        <v>0</v>
      </c>
    </row>
    <row r="56" spans="1:13" x14ac:dyDescent="0.3">
      <c r="A56" s="24" t="s">
        <v>8</v>
      </c>
      <c r="B56" s="24" t="s">
        <v>66</v>
      </c>
      <c r="C56" s="2" t="str">
        <f>VLOOKUP(B56,Hoja1!B:C,2,FALSE)</f>
        <v>Unidad de Régimen Interior</v>
      </c>
      <c r="D56" s="3" t="str">
        <f t="shared" si="0"/>
        <v>2</v>
      </c>
      <c r="E56" s="3" t="str">
        <f t="shared" si="1"/>
        <v>22</v>
      </c>
      <c r="F56" s="24" t="s">
        <v>85</v>
      </c>
      <c r="G56" s="25" t="s">
        <v>86</v>
      </c>
      <c r="H56" s="26">
        <v>2000</v>
      </c>
      <c r="I56" s="26">
        <v>0</v>
      </c>
      <c r="J56" s="26">
        <v>2000</v>
      </c>
      <c r="K56" s="26">
        <v>0</v>
      </c>
      <c r="L56" s="26">
        <v>0</v>
      </c>
      <c r="M56" s="23">
        <v>0</v>
      </c>
    </row>
    <row r="57" spans="1:13" x14ac:dyDescent="0.3">
      <c r="A57" s="24" t="s">
        <v>8</v>
      </c>
      <c r="B57" s="24" t="s">
        <v>66</v>
      </c>
      <c r="C57" s="2" t="str">
        <f>VLOOKUP(B57,Hoja1!B:C,2,FALSE)</f>
        <v>Unidad de Régimen Interior</v>
      </c>
      <c r="D57" s="3" t="str">
        <f t="shared" si="0"/>
        <v>2</v>
      </c>
      <c r="E57" s="3" t="str">
        <f t="shared" si="1"/>
        <v>22</v>
      </c>
      <c r="F57" s="24" t="s">
        <v>31</v>
      </c>
      <c r="G57" s="25" t="s">
        <v>32</v>
      </c>
      <c r="H57" s="26">
        <v>2350</v>
      </c>
      <c r="I57" s="26">
        <v>0</v>
      </c>
      <c r="J57" s="26">
        <v>2350</v>
      </c>
      <c r="K57" s="26">
        <v>299.08</v>
      </c>
      <c r="L57" s="26">
        <v>299.08</v>
      </c>
      <c r="M57" s="23">
        <v>0</v>
      </c>
    </row>
    <row r="58" spans="1:13" x14ac:dyDescent="0.3">
      <c r="A58" s="24" t="s">
        <v>8</v>
      </c>
      <c r="B58" s="24" t="s">
        <v>66</v>
      </c>
      <c r="C58" s="2" t="str">
        <f>VLOOKUP(B58,Hoja1!B:C,2,FALSE)</f>
        <v>Unidad de Régimen Interior</v>
      </c>
      <c r="D58" s="3" t="str">
        <f t="shared" si="0"/>
        <v>2</v>
      </c>
      <c r="E58" s="3" t="str">
        <f t="shared" si="1"/>
        <v>22</v>
      </c>
      <c r="F58" s="24" t="s">
        <v>33</v>
      </c>
      <c r="G58" s="25" t="s">
        <v>34</v>
      </c>
      <c r="H58" s="26">
        <v>17000</v>
      </c>
      <c r="I58" s="26">
        <v>-8600.11</v>
      </c>
      <c r="J58" s="26">
        <v>8399.89</v>
      </c>
      <c r="K58" s="26">
        <v>2395.8000000000002</v>
      </c>
      <c r="L58" s="26">
        <v>2395.8000000000002</v>
      </c>
      <c r="M58" s="23">
        <v>52.1</v>
      </c>
    </row>
    <row r="59" spans="1:13" x14ac:dyDescent="0.3">
      <c r="A59" s="24" t="s">
        <v>8</v>
      </c>
      <c r="B59" s="24" t="s">
        <v>66</v>
      </c>
      <c r="C59" s="2" t="str">
        <f>VLOOKUP(B59,Hoja1!B:C,2,FALSE)</f>
        <v>Unidad de Régimen Interior</v>
      </c>
      <c r="D59" s="3" t="str">
        <f t="shared" si="0"/>
        <v>2</v>
      </c>
      <c r="E59" s="3" t="str">
        <f t="shared" si="1"/>
        <v>22</v>
      </c>
      <c r="F59" s="24" t="s">
        <v>87</v>
      </c>
      <c r="G59" s="25" t="s">
        <v>88</v>
      </c>
      <c r="H59" s="26">
        <v>6000</v>
      </c>
      <c r="I59" s="26">
        <v>0</v>
      </c>
      <c r="J59" s="26">
        <v>6000</v>
      </c>
      <c r="K59" s="26">
        <v>407</v>
      </c>
      <c r="L59" s="26">
        <v>407</v>
      </c>
      <c r="M59" s="23">
        <v>0</v>
      </c>
    </row>
    <row r="60" spans="1:13" x14ac:dyDescent="0.3">
      <c r="A60" s="24" t="s">
        <v>8</v>
      </c>
      <c r="B60" s="24" t="s">
        <v>66</v>
      </c>
      <c r="C60" s="2" t="str">
        <f>VLOOKUP(B60,Hoja1!B:C,2,FALSE)</f>
        <v>Unidad de Régimen Interior</v>
      </c>
      <c r="D60" s="3" t="str">
        <f t="shared" si="0"/>
        <v>2</v>
      </c>
      <c r="E60" s="3" t="str">
        <f t="shared" si="1"/>
        <v>22</v>
      </c>
      <c r="F60" s="24" t="s">
        <v>89</v>
      </c>
      <c r="G60" s="25" t="s">
        <v>90</v>
      </c>
      <c r="H60" s="26">
        <v>1500</v>
      </c>
      <c r="I60" s="26">
        <v>0</v>
      </c>
      <c r="J60" s="26">
        <v>1500</v>
      </c>
      <c r="K60" s="26">
        <v>0</v>
      </c>
      <c r="L60" s="26">
        <v>0</v>
      </c>
      <c r="M60" s="23">
        <v>0</v>
      </c>
    </row>
    <row r="61" spans="1:13" x14ac:dyDescent="0.3">
      <c r="A61" s="24" t="s">
        <v>8</v>
      </c>
      <c r="B61" s="24" t="s">
        <v>66</v>
      </c>
      <c r="C61" s="2" t="str">
        <f>VLOOKUP(B61,Hoja1!B:C,2,FALSE)</f>
        <v>Unidad de Régimen Interior</v>
      </c>
      <c r="D61" s="3" t="str">
        <f t="shared" si="0"/>
        <v>2</v>
      </c>
      <c r="E61" s="3" t="str">
        <f t="shared" si="1"/>
        <v>22</v>
      </c>
      <c r="F61" s="24" t="s">
        <v>62</v>
      </c>
      <c r="G61" s="25" t="s">
        <v>63</v>
      </c>
      <c r="H61" s="26">
        <v>10500</v>
      </c>
      <c r="I61" s="26">
        <v>0</v>
      </c>
      <c r="J61" s="26">
        <v>10500</v>
      </c>
      <c r="K61" s="26">
        <v>3899.89</v>
      </c>
      <c r="L61" s="26">
        <v>3899.89</v>
      </c>
      <c r="M61" s="23">
        <v>0</v>
      </c>
    </row>
    <row r="62" spans="1:13" x14ac:dyDescent="0.3">
      <c r="A62" s="24" t="s">
        <v>8</v>
      </c>
      <c r="B62" s="24" t="s">
        <v>66</v>
      </c>
      <c r="C62" s="2" t="str">
        <f>VLOOKUP(B62,Hoja1!B:C,2,FALSE)</f>
        <v>Unidad de Régimen Interior</v>
      </c>
      <c r="D62" s="3" t="str">
        <f t="shared" si="0"/>
        <v>2</v>
      </c>
      <c r="E62" s="3" t="str">
        <f t="shared" si="1"/>
        <v>22</v>
      </c>
      <c r="F62" s="24" t="s">
        <v>180</v>
      </c>
      <c r="G62" s="25" t="s">
        <v>181</v>
      </c>
      <c r="H62" s="26">
        <v>489000</v>
      </c>
      <c r="I62" s="26">
        <v>8600.11</v>
      </c>
      <c r="J62" s="26">
        <v>497600.11</v>
      </c>
      <c r="K62" s="26">
        <v>163742.98000000001</v>
      </c>
      <c r="L62" s="26">
        <v>163742.98000000001</v>
      </c>
      <c r="M62" s="23">
        <v>408.38</v>
      </c>
    </row>
    <row r="63" spans="1:13" x14ac:dyDescent="0.3">
      <c r="A63" s="24" t="s">
        <v>8</v>
      </c>
      <c r="B63" s="24" t="s">
        <v>66</v>
      </c>
      <c r="C63" s="2" t="str">
        <f>VLOOKUP(B63,Hoja1!B:C,2,FALSE)</f>
        <v>Unidad de Régimen Interior</v>
      </c>
      <c r="D63" s="3" t="str">
        <f t="shared" si="0"/>
        <v>2</v>
      </c>
      <c r="E63" s="3" t="str">
        <f t="shared" si="1"/>
        <v>22</v>
      </c>
      <c r="F63" s="24" t="s">
        <v>64</v>
      </c>
      <c r="G63" s="25" t="s">
        <v>65</v>
      </c>
      <c r="H63" s="26">
        <v>4000</v>
      </c>
      <c r="I63" s="26">
        <v>0</v>
      </c>
      <c r="J63" s="26">
        <v>4000</v>
      </c>
      <c r="K63" s="26">
        <v>693</v>
      </c>
      <c r="L63" s="26">
        <v>693</v>
      </c>
      <c r="M63" s="23">
        <v>10378.99</v>
      </c>
    </row>
    <row r="64" spans="1:13" x14ac:dyDescent="0.3">
      <c r="A64" s="24" t="s">
        <v>8</v>
      </c>
      <c r="B64" s="24" t="s">
        <v>66</v>
      </c>
      <c r="C64" s="2" t="str">
        <f>VLOOKUP(B64,Hoja1!B:C,2,FALSE)</f>
        <v>Unidad de Régimen Interior</v>
      </c>
      <c r="D64" s="3" t="str">
        <f t="shared" si="0"/>
        <v>2</v>
      </c>
      <c r="E64" s="3" t="str">
        <f t="shared" si="1"/>
        <v>23</v>
      </c>
      <c r="F64" s="24" t="s">
        <v>39</v>
      </c>
      <c r="G64" s="25" t="s">
        <v>40</v>
      </c>
      <c r="H64" s="26">
        <v>1300</v>
      </c>
      <c r="I64" s="26">
        <v>0</v>
      </c>
      <c r="J64" s="26">
        <v>1300</v>
      </c>
      <c r="K64" s="26">
        <v>149.6</v>
      </c>
      <c r="L64" s="26">
        <v>149.6</v>
      </c>
      <c r="M64" s="23">
        <v>0</v>
      </c>
    </row>
    <row r="65" spans="1:13" x14ac:dyDescent="0.3">
      <c r="A65" s="24" t="s">
        <v>8</v>
      </c>
      <c r="B65" s="24" t="s">
        <v>66</v>
      </c>
      <c r="C65" s="2" t="str">
        <f>VLOOKUP(B65,Hoja1!B:C,2,FALSE)</f>
        <v>Unidad de Régimen Interior</v>
      </c>
      <c r="D65" s="3" t="str">
        <f t="shared" si="0"/>
        <v>2</v>
      </c>
      <c r="E65" s="3" t="str">
        <f t="shared" si="1"/>
        <v>23</v>
      </c>
      <c r="F65" s="24" t="s">
        <v>43</v>
      </c>
      <c r="G65" s="25" t="s">
        <v>44</v>
      </c>
      <c r="H65" s="26">
        <v>1300</v>
      </c>
      <c r="I65" s="26">
        <v>0</v>
      </c>
      <c r="J65" s="26">
        <v>1300</v>
      </c>
      <c r="K65" s="26">
        <v>25.3</v>
      </c>
      <c r="L65" s="26">
        <v>0</v>
      </c>
      <c r="M65" s="23">
        <v>18.7</v>
      </c>
    </row>
    <row r="66" spans="1:13" x14ac:dyDescent="0.3">
      <c r="A66" s="24" t="s">
        <v>8</v>
      </c>
      <c r="B66" s="24" t="s">
        <v>91</v>
      </c>
      <c r="C66" s="2" t="str">
        <f>VLOOKUP(B66,Hoja1!B:C,2,FALSE)</f>
        <v>Imprenta Municipal</v>
      </c>
      <c r="D66" s="3" t="str">
        <f t="shared" si="0"/>
        <v>1</v>
      </c>
      <c r="E66" s="3" t="str">
        <f t="shared" si="1"/>
        <v>12</v>
      </c>
      <c r="F66" s="24" t="s">
        <v>67</v>
      </c>
      <c r="G66" s="25" t="s">
        <v>68</v>
      </c>
      <c r="H66" s="26">
        <v>7950</v>
      </c>
      <c r="I66" s="26">
        <v>0</v>
      </c>
      <c r="J66" s="26">
        <v>7950</v>
      </c>
      <c r="K66" s="26">
        <v>3916.5</v>
      </c>
      <c r="L66" s="26">
        <v>3916.5</v>
      </c>
      <c r="M66" s="23">
        <v>0</v>
      </c>
    </row>
    <row r="67" spans="1:13" x14ac:dyDescent="0.3">
      <c r="A67" s="24" t="s">
        <v>8</v>
      </c>
      <c r="B67" s="24" t="s">
        <v>91</v>
      </c>
      <c r="C67" s="2" t="str">
        <f>VLOOKUP(B67,Hoja1!B:C,2,FALSE)</f>
        <v>Imprenta Municipal</v>
      </c>
      <c r="D67" s="3" t="str">
        <f t="shared" ref="D67:D130" si="2">LEFT(F67,1)</f>
        <v>1</v>
      </c>
      <c r="E67" s="3" t="str">
        <f t="shared" ref="E67:E130" si="3">LEFT(F67,2)</f>
        <v>12</v>
      </c>
      <c r="F67" s="24" t="s">
        <v>19</v>
      </c>
      <c r="G67" s="25" t="s">
        <v>20</v>
      </c>
      <c r="H67" s="26">
        <v>2735</v>
      </c>
      <c r="I67" s="26">
        <v>0</v>
      </c>
      <c r="J67" s="26">
        <v>2735</v>
      </c>
      <c r="K67" s="26">
        <v>1347.5</v>
      </c>
      <c r="L67" s="26">
        <v>1347.5</v>
      </c>
      <c r="M67" s="23">
        <v>1678.5</v>
      </c>
    </row>
    <row r="68" spans="1:13" x14ac:dyDescent="0.3">
      <c r="A68" s="24" t="s">
        <v>8</v>
      </c>
      <c r="B68" s="24" t="s">
        <v>91</v>
      </c>
      <c r="C68" s="2" t="str">
        <f>VLOOKUP(B68,Hoja1!B:C,2,FALSE)</f>
        <v>Imprenta Municipal</v>
      </c>
      <c r="D68" s="3" t="str">
        <f t="shared" si="2"/>
        <v>1</v>
      </c>
      <c r="E68" s="3" t="str">
        <f t="shared" si="3"/>
        <v>12</v>
      </c>
      <c r="F68" s="24" t="s">
        <v>21</v>
      </c>
      <c r="G68" s="25" t="s">
        <v>22</v>
      </c>
      <c r="H68" s="26">
        <v>3770</v>
      </c>
      <c r="I68" s="26">
        <v>0</v>
      </c>
      <c r="J68" s="26">
        <v>3770</v>
      </c>
      <c r="K68" s="26">
        <v>1857.17</v>
      </c>
      <c r="L68" s="26">
        <v>1857.17</v>
      </c>
      <c r="M68" s="23">
        <v>577.5</v>
      </c>
    </row>
    <row r="69" spans="1:13" x14ac:dyDescent="0.3">
      <c r="A69" s="24" t="s">
        <v>8</v>
      </c>
      <c r="B69" s="24" t="s">
        <v>91</v>
      </c>
      <c r="C69" s="2" t="str">
        <f>VLOOKUP(B69,Hoja1!B:C,2,FALSE)</f>
        <v>Imprenta Municipal</v>
      </c>
      <c r="D69" s="3" t="str">
        <f t="shared" si="2"/>
        <v>1</v>
      </c>
      <c r="E69" s="3" t="str">
        <f t="shared" si="3"/>
        <v>12</v>
      </c>
      <c r="F69" s="24" t="s">
        <v>23</v>
      </c>
      <c r="G69" s="25" t="s">
        <v>24</v>
      </c>
      <c r="H69" s="26">
        <v>9660</v>
      </c>
      <c r="I69" s="26">
        <v>0</v>
      </c>
      <c r="J69" s="26">
        <v>9660</v>
      </c>
      <c r="K69" s="26">
        <v>4758.67</v>
      </c>
      <c r="L69" s="26">
        <v>4758.67</v>
      </c>
      <c r="M69" s="23">
        <v>795.93</v>
      </c>
    </row>
    <row r="70" spans="1:13" x14ac:dyDescent="0.3">
      <c r="A70" s="24" t="s">
        <v>8</v>
      </c>
      <c r="B70" s="24" t="s">
        <v>91</v>
      </c>
      <c r="C70" s="2" t="str">
        <f>VLOOKUP(B70,Hoja1!B:C,2,FALSE)</f>
        <v>Imprenta Municipal</v>
      </c>
      <c r="D70" s="3" t="str">
        <f t="shared" si="2"/>
        <v>1</v>
      </c>
      <c r="E70" s="3" t="str">
        <f t="shared" si="3"/>
        <v>12</v>
      </c>
      <c r="F70" s="24" t="s">
        <v>25</v>
      </c>
      <c r="G70" s="25" t="s">
        <v>26</v>
      </c>
      <c r="H70" s="26">
        <v>4387</v>
      </c>
      <c r="I70" s="26">
        <v>0</v>
      </c>
      <c r="J70" s="26">
        <v>4387</v>
      </c>
      <c r="K70" s="26">
        <v>2160.9</v>
      </c>
      <c r="L70" s="26">
        <v>2160.9</v>
      </c>
      <c r="M70" s="23">
        <v>2039.43</v>
      </c>
    </row>
    <row r="71" spans="1:13" x14ac:dyDescent="0.3">
      <c r="A71" s="24" t="s">
        <v>8</v>
      </c>
      <c r="B71" s="24" t="s">
        <v>91</v>
      </c>
      <c r="C71" s="2" t="str">
        <f>VLOOKUP(B71,Hoja1!B:C,2,FALSE)</f>
        <v>Imprenta Municipal</v>
      </c>
      <c r="D71" s="3" t="str">
        <f t="shared" si="2"/>
        <v>1</v>
      </c>
      <c r="E71" s="3" t="str">
        <f t="shared" si="3"/>
        <v>13</v>
      </c>
      <c r="F71" s="24" t="s">
        <v>69</v>
      </c>
      <c r="G71" s="25" t="s">
        <v>11</v>
      </c>
      <c r="H71" s="26">
        <v>71472</v>
      </c>
      <c r="I71" s="26">
        <v>0</v>
      </c>
      <c r="J71" s="26">
        <v>71472</v>
      </c>
      <c r="K71" s="26">
        <v>29036.43</v>
      </c>
      <c r="L71" s="26">
        <v>29036.43</v>
      </c>
      <c r="M71" s="23">
        <v>926.1</v>
      </c>
    </row>
    <row r="72" spans="1:13" x14ac:dyDescent="0.3">
      <c r="A72" s="24" t="s">
        <v>8</v>
      </c>
      <c r="B72" s="24" t="s">
        <v>91</v>
      </c>
      <c r="C72" s="2" t="str">
        <f>VLOOKUP(B72,Hoja1!B:C,2,FALSE)</f>
        <v>Imprenta Municipal</v>
      </c>
      <c r="D72" s="3" t="str">
        <f t="shared" si="2"/>
        <v>1</v>
      </c>
      <c r="E72" s="3" t="str">
        <f t="shared" si="3"/>
        <v>13</v>
      </c>
      <c r="F72" s="24" t="s">
        <v>70</v>
      </c>
      <c r="G72" s="25" t="s">
        <v>71</v>
      </c>
      <c r="H72" s="26">
        <v>0</v>
      </c>
      <c r="I72" s="26">
        <v>0</v>
      </c>
      <c r="J72" s="26">
        <v>0</v>
      </c>
      <c r="K72" s="26">
        <v>1306.2</v>
      </c>
      <c r="L72" s="26">
        <v>1306.2</v>
      </c>
      <c r="M72" s="23">
        <v>12802.47</v>
      </c>
    </row>
    <row r="73" spans="1:13" x14ac:dyDescent="0.3">
      <c r="A73" s="24" t="s">
        <v>8</v>
      </c>
      <c r="B73" s="24" t="s">
        <v>91</v>
      </c>
      <c r="C73" s="2" t="str">
        <f>VLOOKUP(B73,Hoja1!B:C,2,FALSE)</f>
        <v>Imprenta Municipal</v>
      </c>
      <c r="D73" s="3" t="str">
        <f t="shared" si="2"/>
        <v>1</v>
      </c>
      <c r="E73" s="3" t="str">
        <f t="shared" si="3"/>
        <v>13</v>
      </c>
      <c r="F73" s="24" t="s">
        <v>72</v>
      </c>
      <c r="G73" s="25" t="s">
        <v>13</v>
      </c>
      <c r="H73" s="26">
        <v>66211</v>
      </c>
      <c r="I73" s="26">
        <v>0</v>
      </c>
      <c r="J73" s="26">
        <v>66211</v>
      </c>
      <c r="K73" s="26">
        <v>25522.01</v>
      </c>
      <c r="L73" s="26">
        <v>25522.01</v>
      </c>
      <c r="M73" s="23">
        <v>0</v>
      </c>
    </row>
    <row r="74" spans="1:13" x14ac:dyDescent="0.3">
      <c r="A74" s="24" t="s">
        <v>8</v>
      </c>
      <c r="B74" s="24" t="s">
        <v>91</v>
      </c>
      <c r="C74" s="2" t="str">
        <f>VLOOKUP(B74,Hoja1!B:C,2,FALSE)</f>
        <v>Imprenta Municipal</v>
      </c>
      <c r="D74" s="3" t="str">
        <f t="shared" si="2"/>
        <v>2</v>
      </c>
      <c r="E74" s="3" t="str">
        <f t="shared" si="3"/>
        <v>20</v>
      </c>
      <c r="F74" s="24" t="s">
        <v>54</v>
      </c>
      <c r="G74" s="25" t="s">
        <v>55</v>
      </c>
      <c r="H74" s="26">
        <v>4500</v>
      </c>
      <c r="I74" s="26">
        <v>0</v>
      </c>
      <c r="J74" s="26">
        <v>4500</v>
      </c>
      <c r="K74" s="26">
        <v>1813.3</v>
      </c>
      <c r="L74" s="26">
        <v>1450.64</v>
      </c>
      <c r="M74" s="23">
        <v>12634.88</v>
      </c>
    </row>
    <row r="75" spans="1:13" x14ac:dyDescent="0.3">
      <c r="A75" s="24" t="s">
        <v>8</v>
      </c>
      <c r="B75" s="24" t="s">
        <v>91</v>
      </c>
      <c r="C75" s="2" t="str">
        <f>VLOOKUP(B75,Hoja1!B:C,2,FALSE)</f>
        <v>Imprenta Municipal</v>
      </c>
      <c r="D75" s="3" t="str">
        <f t="shared" si="2"/>
        <v>2</v>
      </c>
      <c r="E75" s="3" t="str">
        <f t="shared" si="3"/>
        <v>21</v>
      </c>
      <c r="F75" s="24" t="s">
        <v>56</v>
      </c>
      <c r="G75" s="25" t="s">
        <v>57</v>
      </c>
      <c r="H75" s="26">
        <v>14000</v>
      </c>
      <c r="I75" s="26">
        <v>0</v>
      </c>
      <c r="J75" s="26">
        <v>14000</v>
      </c>
      <c r="K75" s="26">
        <v>3634.1</v>
      </c>
      <c r="L75" s="26">
        <v>3029.1</v>
      </c>
      <c r="M75" s="23">
        <v>0</v>
      </c>
    </row>
    <row r="76" spans="1:13" x14ac:dyDescent="0.3">
      <c r="A76" s="24" t="s">
        <v>8</v>
      </c>
      <c r="B76" s="24" t="s">
        <v>91</v>
      </c>
      <c r="C76" s="2" t="str">
        <f>VLOOKUP(B76,Hoja1!B:C,2,FALSE)</f>
        <v>Imprenta Municipal</v>
      </c>
      <c r="D76" s="3" t="str">
        <f t="shared" si="2"/>
        <v>2</v>
      </c>
      <c r="E76" s="3" t="str">
        <f t="shared" si="3"/>
        <v>21</v>
      </c>
      <c r="F76" s="24" t="s">
        <v>77</v>
      </c>
      <c r="G76" s="25" t="s">
        <v>78</v>
      </c>
      <c r="H76" s="26">
        <v>800</v>
      </c>
      <c r="I76" s="26">
        <v>0</v>
      </c>
      <c r="J76" s="26">
        <v>800</v>
      </c>
      <c r="K76" s="26">
        <v>0</v>
      </c>
      <c r="L76" s="26">
        <v>0</v>
      </c>
      <c r="M76" s="23">
        <v>1815</v>
      </c>
    </row>
    <row r="77" spans="1:13" x14ac:dyDescent="0.3">
      <c r="A77" s="24" t="s">
        <v>8</v>
      </c>
      <c r="B77" s="24" t="s">
        <v>91</v>
      </c>
      <c r="C77" s="2" t="str">
        <f>VLOOKUP(B77,Hoja1!B:C,2,FALSE)</f>
        <v>Imprenta Municipal</v>
      </c>
      <c r="D77" s="3" t="str">
        <f t="shared" si="2"/>
        <v>2</v>
      </c>
      <c r="E77" s="3" t="str">
        <f t="shared" si="3"/>
        <v>22</v>
      </c>
      <c r="F77" s="24" t="s">
        <v>92</v>
      </c>
      <c r="G77" s="25" t="s">
        <v>93</v>
      </c>
      <c r="H77" s="26">
        <v>6200</v>
      </c>
      <c r="I77" s="26">
        <v>0</v>
      </c>
      <c r="J77" s="26">
        <v>6200</v>
      </c>
      <c r="K77" s="26">
        <v>2684.09</v>
      </c>
      <c r="L77" s="26">
        <v>2298.14</v>
      </c>
      <c r="M77" s="23">
        <v>0</v>
      </c>
    </row>
    <row r="78" spans="1:13" x14ac:dyDescent="0.3">
      <c r="A78" s="24" t="s">
        <v>8</v>
      </c>
      <c r="B78" s="24" t="s">
        <v>91</v>
      </c>
      <c r="C78" s="2" t="str">
        <f>VLOOKUP(B78,Hoja1!B:C,2,FALSE)</f>
        <v>Imprenta Municipal</v>
      </c>
      <c r="D78" s="3" t="str">
        <f t="shared" si="2"/>
        <v>2</v>
      </c>
      <c r="E78" s="3" t="str">
        <f t="shared" si="3"/>
        <v>22</v>
      </c>
      <c r="F78" s="24" t="s">
        <v>81</v>
      </c>
      <c r="G78" s="25" t="s">
        <v>82</v>
      </c>
      <c r="H78" s="26">
        <v>3000</v>
      </c>
      <c r="I78" s="26">
        <v>0</v>
      </c>
      <c r="J78" s="26">
        <v>3000</v>
      </c>
      <c r="K78" s="26">
        <v>0</v>
      </c>
      <c r="L78" s="26">
        <v>0</v>
      </c>
      <c r="M78" s="23">
        <v>923.49</v>
      </c>
    </row>
    <row r="79" spans="1:13" x14ac:dyDescent="0.3">
      <c r="A79" s="24" t="s">
        <v>8</v>
      </c>
      <c r="B79" s="24" t="s">
        <v>91</v>
      </c>
      <c r="C79" s="2" t="str">
        <f>VLOOKUP(B79,Hoja1!B:C,2,FALSE)</f>
        <v>Imprenta Municipal</v>
      </c>
      <c r="D79" s="3" t="str">
        <f t="shared" si="2"/>
        <v>2</v>
      </c>
      <c r="E79" s="3" t="str">
        <f t="shared" si="3"/>
        <v>22</v>
      </c>
      <c r="F79" s="24" t="s">
        <v>85</v>
      </c>
      <c r="G79" s="25" t="s">
        <v>86</v>
      </c>
      <c r="H79" s="26">
        <v>168245</v>
      </c>
      <c r="I79" s="26">
        <v>0</v>
      </c>
      <c r="J79" s="26">
        <v>168245</v>
      </c>
      <c r="K79" s="26">
        <v>29955.1</v>
      </c>
      <c r="L79" s="26">
        <v>27925.32</v>
      </c>
      <c r="M79" s="23">
        <v>0</v>
      </c>
    </row>
    <row r="80" spans="1:13" x14ac:dyDescent="0.3">
      <c r="A80" s="24" t="s">
        <v>8</v>
      </c>
      <c r="B80" s="24" t="s">
        <v>91</v>
      </c>
      <c r="C80" s="2" t="str">
        <f>VLOOKUP(B80,Hoja1!B:C,2,FALSE)</f>
        <v>Imprenta Municipal</v>
      </c>
      <c r="D80" s="3" t="str">
        <f t="shared" si="2"/>
        <v>2</v>
      </c>
      <c r="E80" s="3" t="str">
        <f t="shared" si="3"/>
        <v>22</v>
      </c>
      <c r="F80" s="24" t="s">
        <v>62</v>
      </c>
      <c r="G80" s="25" t="s">
        <v>63</v>
      </c>
      <c r="H80" s="26">
        <v>3500</v>
      </c>
      <c r="I80" s="26">
        <v>0</v>
      </c>
      <c r="J80" s="26">
        <v>3500</v>
      </c>
      <c r="K80" s="26">
        <v>212.65</v>
      </c>
      <c r="L80" s="26">
        <v>212.65</v>
      </c>
      <c r="M80" s="23">
        <v>5356.57</v>
      </c>
    </row>
    <row r="81" spans="1:13" x14ac:dyDescent="0.3">
      <c r="A81" s="24" t="s">
        <v>8</v>
      </c>
      <c r="B81" s="24" t="s">
        <v>91</v>
      </c>
      <c r="C81" s="2" t="str">
        <f>VLOOKUP(B81,Hoja1!B:C,2,FALSE)</f>
        <v>Imprenta Municipal</v>
      </c>
      <c r="D81" s="3" t="str">
        <f t="shared" si="2"/>
        <v>6</v>
      </c>
      <c r="E81" s="3" t="str">
        <f t="shared" si="3"/>
        <v>62</v>
      </c>
      <c r="F81" s="24" t="s">
        <v>97</v>
      </c>
      <c r="G81" s="25" t="s">
        <v>98</v>
      </c>
      <c r="H81" s="26">
        <v>145000</v>
      </c>
      <c r="I81" s="26">
        <v>0</v>
      </c>
      <c r="J81" s="26">
        <v>145000</v>
      </c>
      <c r="K81" s="26">
        <v>0</v>
      </c>
      <c r="L81" s="26">
        <v>0</v>
      </c>
      <c r="M81" s="23">
        <v>0</v>
      </c>
    </row>
    <row r="82" spans="1:13" x14ac:dyDescent="0.3">
      <c r="A82" s="24" t="s">
        <v>8</v>
      </c>
      <c r="B82" s="24" t="s">
        <v>94</v>
      </c>
      <c r="C82" s="2" t="str">
        <f>VLOOKUP(B82,Hoja1!B:C,2,FALSE)</f>
        <v>Archivo Municipal</v>
      </c>
      <c r="D82" s="3" t="str">
        <f t="shared" si="2"/>
        <v>1</v>
      </c>
      <c r="E82" s="3" t="str">
        <f t="shared" si="3"/>
        <v>12</v>
      </c>
      <c r="F82" s="24" t="s">
        <v>48</v>
      </c>
      <c r="G82" s="25" t="s">
        <v>49</v>
      </c>
      <c r="H82" s="26">
        <v>15197</v>
      </c>
      <c r="I82" s="26">
        <v>0</v>
      </c>
      <c r="J82" s="26">
        <v>15197</v>
      </c>
      <c r="K82" s="26">
        <v>7486.29</v>
      </c>
      <c r="L82" s="26">
        <v>7486.29</v>
      </c>
      <c r="M82" s="23">
        <v>0</v>
      </c>
    </row>
    <row r="83" spans="1:13" x14ac:dyDescent="0.3">
      <c r="A83" s="24" t="s">
        <v>8</v>
      </c>
      <c r="B83" s="24" t="s">
        <v>94</v>
      </c>
      <c r="C83" s="2" t="str">
        <f>VLOOKUP(B83,Hoja1!B:C,2,FALSE)</f>
        <v>Archivo Municipal</v>
      </c>
      <c r="D83" s="3" t="str">
        <f t="shared" si="2"/>
        <v>1</v>
      </c>
      <c r="E83" s="3" t="str">
        <f t="shared" si="3"/>
        <v>12</v>
      </c>
      <c r="F83" s="24" t="s">
        <v>50</v>
      </c>
      <c r="G83" s="25" t="s">
        <v>51</v>
      </c>
      <c r="H83" s="26">
        <v>53454</v>
      </c>
      <c r="I83" s="26">
        <v>0</v>
      </c>
      <c r="J83" s="26">
        <v>53454</v>
      </c>
      <c r="K83" s="26">
        <v>16384.060000000001</v>
      </c>
      <c r="L83" s="26">
        <v>16384.060000000001</v>
      </c>
      <c r="M83" s="23">
        <v>3394.08</v>
      </c>
    </row>
    <row r="84" spans="1:13" x14ac:dyDescent="0.3">
      <c r="A84" s="24" t="s">
        <v>8</v>
      </c>
      <c r="B84" s="24" t="s">
        <v>94</v>
      </c>
      <c r="C84" s="2" t="str">
        <f>VLOOKUP(B84,Hoja1!B:C,2,FALSE)</f>
        <v>Archivo Municipal</v>
      </c>
      <c r="D84" s="3" t="str">
        <f t="shared" si="2"/>
        <v>1</v>
      </c>
      <c r="E84" s="3" t="str">
        <f t="shared" si="3"/>
        <v>12</v>
      </c>
      <c r="F84" s="24" t="s">
        <v>17</v>
      </c>
      <c r="G84" s="25" t="s">
        <v>18</v>
      </c>
      <c r="H84" s="26">
        <v>10235</v>
      </c>
      <c r="I84" s="26">
        <v>0</v>
      </c>
      <c r="J84" s="26">
        <v>10235</v>
      </c>
      <c r="K84" s="26">
        <v>5041.88</v>
      </c>
      <c r="L84" s="26">
        <v>5041.88</v>
      </c>
      <c r="M84" s="23">
        <v>7476.54</v>
      </c>
    </row>
    <row r="85" spans="1:13" x14ac:dyDescent="0.3">
      <c r="A85" s="24" t="s">
        <v>8</v>
      </c>
      <c r="B85" s="24" t="s">
        <v>94</v>
      </c>
      <c r="C85" s="2" t="str">
        <f>VLOOKUP(B85,Hoja1!B:C,2,FALSE)</f>
        <v>Archivo Municipal</v>
      </c>
      <c r="D85" s="3" t="str">
        <f t="shared" si="2"/>
        <v>1</v>
      </c>
      <c r="E85" s="3" t="str">
        <f t="shared" si="3"/>
        <v>12</v>
      </c>
      <c r="F85" s="24" t="s">
        <v>52</v>
      </c>
      <c r="G85" s="25" t="s">
        <v>53</v>
      </c>
      <c r="H85" s="26">
        <v>8675</v>
      </c>
      <c r="I85" s="26">
        <v>0</v>
      </c>
      <c r="J85" s="26">
        <v>8675</v>
      </c>
      <c r="K85" s="26">
        <v>4273.59</v>
      </c>
      <c r="L85" s="26">
        <v>4273.59</v>
      </c>
      <c r="M85" s="23">
        <v>2203.5300000000002</v>
      </c>
    </row>
    <row r="86" spans="1:13" x14ac:dyDescent="0.3">
      <c r="A86" s="24" t="s">
        <v>8</v>
      </c>
      <c r="B86" s="24" t="s">
        <v>94</v>
      </c>
      <c r="C86" s="2" t="str">
        <f>VLOOKUP(B86,Hoja1!B:C,2,FALSE)</f>
        <v>Archivo Municipal</v>
      </c>
      <c r="D86" s="3" t="str">
        <f t="shared" si="2"/>
        <v>1</v>
      </c>
      <c r="E86" s="3" t="str">
        <f t="shared" si="3"/>
        <v>12</v>
      </c>
      <c r="F86" s="24" t="s">
        <v>19</v>
      </c>
      <c r="G86" s="25" t="s">
        <v>20</v>
      </c>
      <c r="H86" s="26">
        <v>22648</v>
      </c>
      <c r="I86" s="26">
        <v>0</v>
      </c>
      <c r="J86" s="26">
        <v>22648</v>
      </c>
      <c r="K86" s="26">
        <v>10358.08</v>
      </c>
      <c r="L86" s="26">
        <v>10358.08</v>
      </c>
      <c r="M86" s="23">
        <v>1833.93</v>
      </c>
    </row>
    <row r="87" spans="1:13" x14ac:dyDescent="0.3">
      <c r="A87" s="24" t="s">
        <v>8</v>
      </c>
      <c r="B87" s="24" t="s">
        <v>94</v>
      </c>
      <c r="C87" s="2" t="str">
        <f>VLOOKUP(B87,Hoja1!B:C,2,FALSE)</f>
        <v>Archivo Municipal</v>
      </c>
      <c r="D87" s="3" t="str">
        <f t="shared" si="2"/>
        <v>1</v>
      </c>
      <c r="E87" s="3" t="str">
        <f t="shared" si="3"/>
        <v>12</v>
      </c>
      <c r="F87" s="24" t="s">
        <v>21</v>
      </c>
      <c r="G87" s="25" t="s">
        <v>22</v>
      </c>
      <c r="H87" s="26">
        <v>49375</v>
      </c>
      <c r="I87" s="26">
        <v>0</v>
      </c>
      <c r="J87" s="26">
        <v>49375</v>
      </c>
      <c r="K87" s="26">
        <v>19582.77</v>
      </c>
      <c r="L87" s="26">
        <v>19582.77</v>
      </c>
      <c r="M87" s="23">
        <v>4616.42</v>
      </c>
    </row>
    <row r="88" spans="1:13" x14ac:dyDescent="0.3">
      <c r="A88" s="24" t="s">
        <v>8</v>
      </c>
      <c r="B88" s="24" t="s">
        <v>94</v>
      </c>
      <c r="C88" s="2" t="str">
        <f>VLOOKUP(B88,Hoja1!B:C,2,FALSE)</f>
        <v>Archivo Municipal</v>
      </c>
      <c r="D88" s="3" t="str">
        <f t="shared" si="2"/>
        <v>1</v>
      </c>
      <c r="E88" s="3" t="str">
        <f t="shared" si="3"/>
        <v>12</v>
      </c>
      <c r="F88" s="24" t="s">
        <v>23</v>
      </c>
      <c r="G88" s="25" t="s">
        <v>24</v>
      </c>
      <c r="H88" s="26">
        <v>112792</v>
      </c>
      <c r="I88" s="26">
        <v>0</v>
      </c>
      <c r="J88" s="26">
        <v>112792</v>
      </c>
      <c r="K88" s="26">
        <v>44219.59</v>
      </c>
      <c r="L88" s="26">
        <v>44219.59</v>
      </c>
      <c r="M88" s="23">
        <v>8469.4699999999993</v>
      </c>
    </row>
    <row r="89" spans="1:13" x14ac:dyDescent="0.3">
      <c r="A89" s="24" t="s">
        <v>8</v>
      </c>
      <c r="B89" s="24" t="s">
        <v>94</v>
      </c>
      <c r="C89" s="2" t="str">
        <f>VLOOKUP(B89,Hoja1!B:C,2,FALSE)</f>
        <v>Archivo Municipal</v>
      </c>
      <c r="D89" s="3" t="str">
        <f t="shared" si="2"/>
        <v>1</v>
      </c>
      <c r="E89" s="3" t="str">
        <f t="shared" si="3"/>
        <v>12</v>
      </c>
      <c r="F89" s="24" t="s">
        <v>25</v>
      </c>
      <c r="G89" s="25" t="s">
        <v>26</v>
      </c>
      <c r="H89" s="26">
        <v>12100</v>
      </c>
      <c r="I89" s="26">
        <v>0</v>
      </c>
      <c r="J89" s="26">
        <v>12100</v>
      </c>
      <c r="K89" s="26">
        <v>5647.29</v>
      </c>
      <c r="L89" s="26">
        <v>5647.29</v>
      </c>
      <c r="M89" s="23">
        <v>19135.189999999999</v>
      </c>
    </row>
    <row r="90" spans="1:13" x14ac:dyDescent="0.3">
      <c r="A90" s="24" t="s">
        <v>8</v>
      </c>
      <c r="B90" s="24" t="s">
        <v>94</v>
      </c>
      <c r="C90" s="2" t="str">
        <f>VLOOKUP(B90,Hoja1!B:C,2,FALSE)</f>
        <v>Archivo Municipal</v>
      </c>
      <c r="D90" s="3" t="str">
        <f t="shared" si="2"/>
        <v>1</v>
      </c>
      <c r="E90" s="3" t="str">
        <f t="shared" si="3"/>
        <v>13</v>
      </c>
      <c r="F90" s="24" t="s">
        <v>69</v>
      </c>
      <c r="G90" s="25" t="s">
        <v>11</v>
      </c>
      <c r="H90" s="26">
        <v>12376</v>
      </c>
      <c r="I90" s="26">
        <v>0</v>
      </c>
      <c r="J90" s="26">
        <v>12376</v>
      </c>
      <c r="K90" s="26">
        <v>10380.129999999999</v>
      </c>
      <c r="L90" s="26">
        <v>10380.129999999999</v>
      </c>
      <c r="M90" s="23">
        <v>2254.6</v>
      </c>
    </row>
    <row r="91" spans="1:13" x14ac:dyDescent="0.3">
      <c r="A91" s="24" t="s">
        <v>8</v>
      </c>
      <c r="B91" s="24" t="s">
        <v>94</v>
      </c>
      <c r="C91" s="2" t="str">
        <f>VLOOKUP(B91,Hoja1!B:C,2,FALSE)</f>
        <v>Archivo Municipal</v>
      </c>
      <c r="D91" s="3" t="str">
        <f t="shared" si="2"/>
        <v>1</v>
      </c>
      <c r="E91" s="3" t="str">
        <f t="shared" si="3"/>
        <v>13</v>
      </c>
      <c r="F91" s="24" t="s">
        <v>72</v>
      </c>
      <c r="G91" s="25" t="s">
        <v>13</v>
      </c>
      <c r="H91" s="26">
        <v>13063</v>
      </c>
      <c r="I91" s="26">
        <v>0</v>
      </c>
      <c r="J91" s="26">
        <v>13063</v>
      </c>
      <c r="K91" s="26">
        <v>6454.48</v>
      </c>
      <c r="L91" s="26">
        <v>6454.48</v>
      </c>
      <c r="M91" s="23">
        <v>2612.73</v>
      </c>
    </row>
    <row r="92" spans="1:13" x14ac:dyDescent="0.3">
      <c r="A92" s="24" t="s">
        <v>8</v>
      </c>
      <c r="B92" s="24" t="s">
        <v>94</v>
      </c>
      <c r="C92" s="2" t="str">
        <f>VLOOKUP(B92,Hoja1!B:C,2,FALSE)</f>
        <v>Archivo Municipal</v>
      </c>
      <c r="D92" s="3" t="str">
        <f t="shared" si="2"/>
        <v>2</v>
      </c>
      <c r="E92" s="3" t="str">
        <f t="shared" si="3"/>
        <v>20</v>
      </c>
      <c r="F92" s="24" t="s">
        <v>54</v>
      </c>
      <c r="G92" s="25" t="s">
        <v>55</v>
      </c>
      <c r="H92" s="26">
        <v>1300</v>
      </c>
      <c r="I92" s="26">
        <v>0</v>
      </c>
      <c r="J92" s="26">
        <v>1300</v>
      </c>
      <c r="K92" s="26">
        <v>600.78</v>
      </c>
      <c r="L92" s="26">
        <v>500.65</v>
      </c>
      <c r="M92" s="23">
        <v>3078.56</v>
      </c>
    </row>
    <row r="93" spans="1:13" x14ac:dyDescent="0.3">
      <c r="A93" s="24" t="s">
        <v>8</v>
      </c>
      <c r="B93" s="24" t="s">
        <v>94</v>
      </c>
      <c r="C93" s="2" t="str">
        <f>VLOOKUP(B93,Hoja1!B:C,2,FALSE)</f>
        <v>Archivo Municipal</v>
      </c>
      <c r="D93" s="3" t="str">
        <f t="shared" si="2"/>
        <v>2</v>
      </c>
      <c r="E93" s="3" t="str">
        <f t="shared" si="3"/>
        <v>21</v>
      </c>
      <c r="F93" s="24" t="s">
        <v>56</v>
      </c>
      <c r="G93" s="25" t="s">
        <v>57</v>
      </c>
      <c r="H93" s="26">
        <v>10400</v>
      </c>
      <c r="I93" s="26">
        <v>0</v>
      </c>
      <c r="J93" s="26">
        <v>10400</v>
      </c>
      <c r="K93" s="26">
        <v>8739.69</v>
      </c>
      <c r="L93" s="26">
        <v>6440.69</v>
      </c>
      <c r="M93" s="23">
        <v>0</v>
      </c>
    </row>
    <row r="94" spans="1:13" x14ac:dyDescent="0.3">
      <c r="A94" s="24" t="s">
        <v>8</v>
      </c>
      <c r="B94" s="24" t="s">
        <v>94</v>
      </c>
      <c r="C94" s="2" t="str">
        <f>VLOOKUP(B94,Hoja1!B:C,2,FALSE)</f>
        <v>Archivo Municipal</v>
      </c>
      <c r="D94" s="3" t="str">
        <f t="shared" si="2"/>
        <v>2</v>
      </c>
      <c r="E94" s="3" t="str">
        <f t="shared" si="3"/>
        <v>22</v>
      </c>
      <c r="F94" s="24" t="s">
        <v>27</v>
      </c>
      <c r="G94" s="25" t="s">
        <v>28</v>
      </c>
      <c r="H94" s="26">
        <v>2000</v>
      </c>
      <c r="I94" s="26">
        <v>0</v>
      </c>
      <c r="J94" s="26">
        <v>2000</v>
      </c>
      <c r="K94" s="26">
        <v>2416.89</v>
      </c>
      <c r="L94" s="26">
        <v>2416.89</v>
      </c>
      <c r="M94" s="23">
        <v>200.26</v>
      </c>
    </row>
    <row r="95" spans="1:13" x14ac:dyDescent="0.3">
      <c r="A95" s="24" t="s">
        <v>8</v>
      </c>
      <c r="B95" s="24" t="s">
        <v>94</v>
      </c>
      <c r="C95" s="2" t="str">
        <f>VLOOKUP(B95,Hoja1!B:C,2,FALSE)</f>
        <v>Archivo Municipal</v>
      </c>
      <c r="D95" s="3" t="str">
        <f t="shared" si="2"/>
        <v>2</v>
      </c>
      <c r="E95" s="3" t="str">
        <f t="shared" si="3"/>
        <v>22</v>
      </c>
      <c r="F95" s="24" t="s">
        <v>29</v>
      </c>
      <c r="G95" s="25" t="s">
        <v>30</v>
      </c>
      <c r="H95" s="26">
        <v>77000</v>
      </c>
      <c r="I95" s="26">
        <v>0</v>
      </c>
      <c r="J95" s="26">
        <v>77000</v>
      </c>
      <c r="K95" s="26">
        <v>66604.88</v>
      </c>
      <c r="L95" s="26">
        <v>66300.88</v>
      </c>
      <c r="M95" s="23">
        <v>6072.1</v>
      </c>
    </row>
    <row r="96" spans="1:13" x14ac:dyDescent="0.3">
      <c r="A96" s="24" t="s">
        <v>8</v>
      </c>
      <c r="B96" s="24" t="s">
        <v>94</v>
      </c>
      <c r="C96" s="2" t="str">
        <f>VLOOKUP(B96,Hoja1!B:C,2,FALSE)</f>
        <v>Archivo Municipal</v>
      </c>
      <c r="D96" s="3" t="str">
        <f t="shared" si="2"/>
        <v>2</v>
      </c>
      <c r="E96" s="3" t="str">
        <f t="shared" si="3"/>
        <v>22</v>
      </c>
      <c r="F96" s="24" t="s">
        <v>31</v>
      </c>
      <c r="G96" s="25" t="s">
        <v>32</v>
      </c>
      <c r="H96" s="26">
        <v>0</v>
      </c>
      <c r="I96" s="26">
        <v>0</v>
      </c>
      <c r="J96" s="26">
        <v>0</v>
      </c>
      <c r="K96" s="26">
        <v>242</v>
      </c>
      <c r="L96" s="26">
        <v>0</v>
      </c>
      <c r="M96" s="23">
        <v>1726.79</v>
      </c>
    </row>
    <row r="97" spans="1:13" x14ac:dyDescent="0.3">
      <c r="A97" s="24" t="s">
        <v>8</v>
      </c>
      <c r="B97" s="24" t="s">
        <v>94</v>
      </c>
      <c r="C97" s="2" t="str">
        <f>VLOOKUP(B97,Hoja1!B:C,2,FALSE)</f>
        <v>Archivo Municipal</v>
      </c>
      <c r="D97" s="3" t="str">
        <f t="shared" si="2"/>
        <v>2</v>
      </c>
      <c r="E97" s="3" t="str">
        <f t="shared" si="3"/>
        <v>22</v>
      </c>
      <c r="F97" s="24" t="s">
        <v>193</v>
      </c>
      <c r="G97" s="25" t="s">
        <v>194</v>
      </c>
      <c r="H97" s="26">
        <v>0</v>
      </c>
      <c r="I97" s="26">
        <v>0</v>
      </c>
      <c r="J97" s="26">
        <v>0</v>
      </c>
      <c r="K97" s="26">
        <v>212.3</v>
      </c>
      <c r="L97" s="26">
        <v>0</v>
      </c>
      <c r="M97" s="23">
        <v>6442.64</v>
      </c>
    </row>
    <row r="98" spans="1:13" x14ac:dyDescent="0.3">
      <c r="A98" s="24" t="s">
        <v>8</v>
      </c>
      <c r="B98" s="24" t="s">
        <v>94</v>
      </c>
      <c r="C98" s="2" t="str">
        <f>VLOOKUP(B98,Hoja1!B:C,2,FALSE)</f>
        <v>Archivo Municipal</v>
      </c>
      <c r="D98" s="3" t="str">
        <f t="shared" si="2"/>
        <v>2</v>
      </c>
      <c r="E98" s="3" t="str">
        <f t="shared" si="3"/>
        <v>22</v>
      </c>
      <c r="F98" s="24" t="s">
        <v>87</v>
      </c>
      <c r="G98" s="25" t="s">
        <v>88</v>
      </c>
      <c r="H98" s="26">
        <v>4500</v>
      </c>
      <c r="I98" s="26">
        <v>0</v>
      </c>
      <c r="J98" s="26">
        <v>4500</v>
      </c>
      <c r="K98" s="26">
        <v>750.2</v>
      </c>
      <c r="L98" s="26">
        <v>750.2</v>
      </c>
      <c r="M98" s="23">
        <v>0</v>
      </c>
    </row>
    <row r="99" spans="1:13" x14ac:dyDescent="0.3">
      <c r="A99" s="24" t="s">
        <v>8</v>
      </c>
      <c r="B99" s="24" t="s">
        <v>94</v>
      </c>
      <c r="C99" s="2" t="str">
        <f>VLOOKUP(B99,Hoja1!B:C,2,FALSE)</f>
        <v>Archivo Municipal</v>
      </c>
      <c r="D99" s="3" t="str">
        <f t="shared" si="2"/>
        <v>2</v>
      </c>
      <c r="E99" s="3" t="str">
        <f t="shared" si="3"/>
        <v>22</v>
      </c>
      <c r="F99" s="24" t="s">
        <v>89</v>
      </c>
      <c r="G99" s="25" t="s">
        <v>90</v>
      </c>
      <c r="H99" s="26">
        <v>12000</v>
      </c>
      <c r="I99" s="26">
        <v>0</v>
      </c>
      <c r="J99" s="26">
        <v>12000</v>
      </c>
      <c r="K99" s="26">
        <v>2200</v>
      </c>
      <c r="L99" s="26">
        <v>0</v>
      </c>
      <c r="M99" s="23">
        <v>0</v>
      </c>
    </row>
    <row r="100" spans="1:13" x14ac:dyDescent="0.3">
      <c r="A100" s="24" t="s">
        <v>8</v>
      </c>
      <c r="B100" s="24" t="s">
        <v>94</v>
      </c>
      <c r="C100" s="2" t="str">
        <f>VLOOKUP(B100,Hoja1!B:C,2,FALSE)</f>
        <v>Archivo Municipal</v>
      </c>
      <c r="D100" s="3" t="str">
        <f t="shared" si="2"/>
        <v>2</v>
      </c>
      <c r="E100" s="3" t="str">
        <f t="shared" si="3"/>
        <v>22</v>
      </c>
      <c r="F100" s="24" t="s">
        <v>95</v>
      </c>
      <c r="G100" s="25" t="s">
        <v>96</v>
      </c>
      <c r="H100" s="26">
        <v>60500</v>
      </c>
      <c r="I100" s="26">
        <v>0</v>
      </c>
      <c r="J100" s="26">
        <v>60500</v>
      </c>
      <c r="K100" s="26">
        <v>35307.160000000003</v>
      </c>
      <c r="L100" s="26">
        <v>35307.160000000003</v>
      </c>
      <c r="M100" s="23">
        <v>2216.33</v>
      </c>
    </row>
    <row r="101" spans="1:13" x14ac:dyDescent="0.3">
      <c r="A101" s="24" t="s">
        <v>8</v>
      </c>
      <c r="B101" s="24" t="s">
        <v>94</v>
      </c>
      <c r="C101" s="2" t="str">
        <f>VLOOKUP(B101,Hoja1!B:C,2,FALSE)</f>
        <v>Archivo Municipal</v>
      </c>
      <c r="D101" s="3" t="str">
        <f t="shared" si="2"/>
        <v>2</v>
      </c>
      <c r="E101" s="3" t="str">
        <f t="shared" si="3"/>
        <v>22</v>
      </c>
      <c r="F101" s="24" t="s">
        <v>64</v>
      </c>
      <c r="G101" s="25" t="s">
        <v>65</v>
      </c>
      <c r="H101" s="26">
        <v>51000</v>
      </c>
      <c r="I101" s="26">
        <v>0</v>
      </c>
      <c r="J101" s="26">
        <v>51000</v>
      </c>
      <c r="K101" s="26">
        <v>4259.75</v>
      </c>
      <c r="L101" s="26">
        <v>4259.75</v>
      </c>
      <c r="M101" s="23">
        <v>132</v>
      </c>
    </row>
    <row r="102" spans="1:13" x14ac:dyDescent="0.3">
      <c r="A102" s="24" t="s">
        <v>8</v>
      </c>
      <c r="B102" s="24" t="s">
        <v>94</v>
      </c>
      <c r="C102" s="2" t="str">
        <f>VLOOKUP(B102,Hoja1!B:C,2,FALSE)</f>
        <v>Archivo Municipal</v>
      </c>
      <c r="D102" s="3" t="str">
        <f t="shared" si="2"/>
        <v>6</v>
      </c>
      <c r="E102" s="3" t="str">
        <f t="shared" si="3"/>
        <v>62</v>
      </c>
      <c r="F102" s="24" t="s">
        <v>97</v>
      </c>
      <c r="G102" s="25" t="s">
        <v>98</v>
      </c>
      <c r="H102" s="26">
        <v>10000</v>
      </c>
      <c r="I102" s="26">
        <v>0</v>
      </c>
      <c r="J102" s="26">
        <v>10000</v>
      </c>
      <c r="K102" s="26">
        <v>0</v>
      </c>
      <c r="L102" s="26">
        <v>0</v>
      </c>
      <c r="M102" s="23">
        <v>0</v>
      </c>
    </row>
    <row r="103" spans="1:13" x14ac:dyDescent="0.3">
      <c r="A103" s="24" t="s">
        <v>8</v>
      </c>
      <c r="B103" s="24" t="s">
        <v>99</v>
      </c>
      <c r="C103" s="2" t="str">
        <f>VLOOKUP(B103,Hoja1!B:C,2,FALSE)</f>
        <v>Gobierno y Relaciones</v>
      </c>
      <c r="D103" s="3" t="str">
        <f t="shared" si="2"/>
        <v>1</v>
      </c>
      <c r="E103" s="3" t="str">
        <f t="shared" si="3"/>
        <v>12</v>
      </c>
      <c r="F103" s="24" t="s">
        <v>48</v>
      </c>
      <c r="G103" s="25" t="s">
        <v>49</v>
      </c>
      <c r="H103" s="26">
        <v>15197</v>
      </c>
      <c r="I103" s="26">
        <v>0</v>
      </c>
      <c r="J103" s="26">
        <v>15197</v>
      </c>
      <c r="K103" s="26">
        <v>7486.29</v>
      </c>
      <c r="L103" s="26">
        <v>7486.29</v>
      </c>
      <c r="M103" s="23">
        <v>3394.08</v>
      </c>
    </row>
    <row r="104" spans="1:13" x14ac:dyDescent="0.3">
      <c r="A104" s="24" t="s">
        <v>8</v>
      </c>
      <c r="B104" s="24" t="s">
        <v>99</v>
      </c>
      <c r="C104" s="2" t="str">
        <f>VLOOKUP(B104,Hoja1!B:C,2,FALSE)</f>
        <v>Gobierno y Relaciones</v>
      </c>
      <c r="D104" s="3" t="str">
        <f t="shared" si="2"/>
        <v>1</v>
      </c>
      <c r="E104" s="3" t="str">
        <f t="shared" si="3"/>
        <v>12</v>
      </c>
      <c r="F104" s="24" t="s">
        <v>17</v>
      </c>
      <c r="G104" s="25" t="s">
        <v>18</v>
      </c>
      <c r="H104" s="26">
        <v>10235</v>
      </c>
      <c r="I104" s="26">
        <v>0</v>
      </c>
      <c r="J104" s="26">
        <v>10235</v>
      </c>
      <c r="K104" s="26">
        <v>5041.88</v>
      </c>
      <c r="L104" s="26">
        <v>5041.88</v>
      </c>
      <c r="M104" s="23">
        <v>2203.5300000000002</v>
      </c>
    </row>
    <row r="105" spans="1:13" x14ac:dyDescent="0.3">
      <c r="A105" s="24" t="s">
        <v>8</v>
      </c>
      <c r="B105" s="24" t="s">
        <v>99</v>
      </c>
      <c r="C105" s="2" t="str">
        <f>VLOOKUP(B105,Hoja1!B:C,2,FALSE)</f>
        <v>Gobierno y Relaciones</v>
      </c>
      <c r="D105" s="3" t="str">
        <f t="shared" si="2"/>
        <v>1</v>
      </c>
      <c r="E105" s="3" t="str">
        <f t="shared" si="3"/>
        <v>12</v>
      </c>
      <c r="F105" s="24" t="s">
        <v>52</v>
      </c>
      <c r="G105" s="25" t="s">
        <v>53</v>
      </c>
      <c r="H105" s="26">
        <v>8675</v>
      </c>
      <c r="I105" s="26">
        <v>0</v>
      </c>
      <c r="J105" s="26">
        <v>8675</v>
      </c>
      <c r="K105" s="26">
        <v>4273.59</v>
      </c>
      <c r="L105" s="26">
        <v>4273.59</v>
      </c>
      <c r="M105" s="23">
        <v>1833.93</v>
      </c>
    </row>
    <row r="106" spans="1:13" x14ac:dyDescent="0.3">
      <c r="A106" s="24" t="s">
        <v>8</v>
      </c>
      <c r="B106" s="24" t="s">
        <v>99</v>
      </c>
      <c r="C106" s="2" t="str">
        <f>VLOOKUP(B106,Hoja1!B:C,2,FALSE)</f>
        <v>Gobierno y Relaciones</v>
      </c>
      <c r="D106" s="3" t="str">
        <f t="shared" si="2"/>
        <v>1</v>
      </c>
      <c r="E106" s="3" t="str">
        <f t="shared" si="3"/>
        <v>12</v>
      </c>
      <c r="F106" s="24" t="s">
        <v>19</v>
      </c>
      <c r="G106" s="25" t="s">
        <v>20</v>
      </c>
      <c r="H106" s="26">
        <v>11257</v>
      </c>
      <c r="I106" s="26">
        <v>0</v>
      </c>
      <c r="J106" s="26">
        <v>11257</v>
      </c>
      <c r="K106" s="26">
        <v>5545.44</v>
      </c>
      <c r="L106" s="26">
        <v>5545.44</v>
      </c>
      <c r="M106" s="23">
        <v>2465.6999999999998</v>
      </c>
    </row>
    <row r="107" spans="1:13" x14ac:dyDescent="0.3">
      <c r="A107" s="24" t="s">
        <v>8</v>
      </c>
      <c r="B107" s="24" t="s">
        <v>99</v>
      </c>
      <c r="C107" s="2" t="str">
        <f>VLOOKUP(B107,Hoja1!B:C,2,FALSE)</f>
        <v>Gobierno y Relaciones</v>
      </c>
      <c r="D107" s="3" t="str">
        <f t="shared" si="2"/>
        <v>1</v>
      </c>
      <c r="E107" s="3" t="str">
        <f t="shared" si="3"/>
        <v>12</v>
      </c>
      <c r="F107" s="24" t="s">
        <v>21</v>
      </c>
      <c r="G107" s="25" t="s">
        <v>22</v>
      </c>
      <c r="H107" s="26">
        <v>22862</v>
      </c>
      <c r="I107" s="26">
        <v>0</v>
      </c>
      <c r="J107" s="26">
        <v>22862</v>
      </c>
      <c r="K107" s="26">
        <v>11261.95</v>
      </c>
      <c r="L107" s="26">
        <v>11261.95</v>
      </c>
      <c r="M107" s="23">
        <v>4826.55</v>
      </c>
    </row>
    <row r="108" spans="1:13" x14ac:dyDescent="0.3">
      <c r="A108" s="24" t="s">
        <v>8</v>
      </c>
      <c r="B108" s="24" t="s">
        <v>99</v>
      </c>
      <c r="C108" s="2" t="str">
        <f>VLOOKUP(B108,Hoja1!B:C,2,FALSE)</f>
        <v>Gobierno y Relaciones</v>
      </c>
      <c r="D108" s="3" t="str">
        <f t="shared" si="2"/>
        <v>1</v>
      </c>
      <c r="E108" s="3" t="str">
        <f t="shared" si="3"/>
        <v>12</v>
      </c>
      <c r="F108" s="24" t="s">
        <v>23</v>
      </c>
      <c r="G108" s="25" t="s">
        <v>24</v>
      </c>
      <c r="H108" s="26">
        <v>52358</v>
      </c>
      <c r="I108" s="26">
        <v>0</v>
      </c>
      <c r="J108" s="26">
        <v>52358</v>
      </c>
      <c r="K108" s="26">
        <v>25792.06</v>
      </c>
      <c r="L108" s="26">
        <v>25792.06</v>
      </c>
      <c r="M108" s="23">
        <v>11053.74</v>
      </c>
    </row>
    <row r="109" spans="1:13" x14ac:dyDescent="0.3">
      <c r="A109" s="24" t="s">
        <v>8</v>
      </c>
      <c r="B109" s="24" t="s">
        <v>99</v>
      </c>
      <c r="C109" s="2" t="str">
        <f>VLOOKUP(B109,Hoja1!B:C,2,FALSE)</f>
        <v>Gobierno y Relaciones</v>
      </c>
      <c r="D109" s="3" t="str">
        <f t="shared" si="2"/>
        <v>1</v>
      </c>
      <c r="E109" s="3" t="str">
        <f t="shared" si="3"/>
        <v>12</v>
      </c>
      <c r="F109" s="24" t="s">
        <v>25</v>
      </c>
      <c r="G109" s="25" t="s">
        <v>26</v>
      </c>
      <c r="H109" s="26">
        <v>6388</v>
      </c>
      <c r="I109" s="26">
        <v>0</v>
      </c>
      <c r="J109" s="26">
        <v>6388</v>
      </c>
      <c r="K109" s="26">
        <v>3146.6</v>
      </c>
      <c r="L109" s="26">
        <v>3146.6</v>
      </c>
      <c r="M109" s="23">
        <v>1259.46</v>
      </c>
    </row>
    <row r="110" spans="1:13" x14ac:dyDescent="0.3">
      <c r="A110" s="24" t="s">
        <v>8</v>
      </c>
      <c r="B110" s="24" t="s">
        <v>99</v>
      </c>
      <c r="C110" s="2" t="str">
        <f>VLOOKUP(B110,Hoja1!B:C,2,FALSE)</f>
        <v>Gobierno y Relaciones</v>
      </c>
      <c r="D110" s="3" t="str">
        <f t="shared" si="2"/>
        <v>2</v>
      </c>
      <c r="E110" s="3" t="str">
        <f t="shared" si="3"/>
        <v>20</v>
      </c>
      <c r="F110" s="24" t="s">
        <v>54</v>
      </c>
      <c r="G110" s="25" t="s">
        <v>55</v>
      </c>
      <c r="H110" s="26">
        <v>4500</v>
      </c>
      <c r="I110" s="26">
        <v>0</v>
      </c>
      <c r="J110" s="26">
        <v>4500</v>
      </c>
      <c r="K110" s="26">
        <v>934.35</v>
      </c>
      <c r="L110" s="26">
        <v>669.79</v>
      </c>
      <c r="M110" s="23">
        <v>226.06</v>
      </c>
    </row>
    <row r="111" spans="1:13" x14ac:dyDescent="0.3">
      <c r="A111" s="24" t="s">
        <v>8</v>
      </c>
      <c r="B111" s="24" t="s">
        <v>99</v>
      </c>
      <c r="C111" s="2" t="str">
        <f>VLOOKUP(B111,Hoja1!B:C,2,FALSE)</f>
        <v>Gobierno y Relaciones</v>
      </c>
      <c r="D111" s="3" t="str">
        <f t="shared" si="2"/>
        <v>2</v>
      </c>
      <c r="E111" s="3" t="str">
        <f t="shared" si="3"/>
        <v>21</v>
      </c>
      <c r="F111" s="24" t="s">
        <v>56</v>
      </c>
      <c r="G111" s="25" t="s">
        <v>57</v>
      </c>
      <c r="H111" s="26">
        <v>6100</v>
      </c>
      <c r="I111" s="26">
        <v>0</v>
      </c>
      <c r="J111" s="26">
        <v>6100</v>
      </c>
      <c r="K111" s="26">
        <v>322.61</v>
      </c>
      <c r="L111" s="26">
        <v>133.84</v>
      </c>
      <c r="M111" s="23">
        <v>41.18</v>
      </c>
    </row>
    <row r="112" spans="1:13" x14ac:dyDescent="0.3">
      <c r="A112" s="24" t="s">
        <v>8</v>
      </c>
      <c r="B112" s="24" t="s">
        <v>99</v>
      </c>
      <c r="C112" s="2" t="str">
        <f>VLOOKUP(B112,Hoja1!B:C,2,FALSE)</f>
        <v>Gobierno y Relaciones</v>
      </c>
      <c r="D112" s="3" t="str">
        <f t="shared" si="2"/>
        <v>2</v>
      </c>
      <c r="E112" s="3" t="str">
        <f t="shared" si="3"/>
        <v>22</v>
      </c>
      <c r="F112" s="24" t="s">
        <v>29</v>
      </c>
      <c r="G112" s="25" t="s">
        <v>30</v>
      </c>
      <c r="H112" s="26">
        <v>4100</v>
      </c>
      <c r="I112" s="26">
        <v>0</v>
      </c>
      <c r="J112" s="26">
        <v>4100</v>
      </c>
      <c r="K112" s="26">
        <v>2971.21</v>
      </c>
      <c r="L112" s="26">
        <v>2807.01</v>
      </c>
      <c r="M112" s="23">
        <v>1736.9</v>
      </c>
    </row>
    <row r="113" spans="1:13" x14ac:dyDescent="0.3">
      <c r="A113" s="24" t="s">
        <v>8</v>
      </c>
      <c r="B113" s="24" t="s">
        <v>99</v>
      </c>
      <c r="C113" s="2" t="str">
        <f>VLOOKUP(B113,Hoja1!B:C,2,FALSE)</f>
        <v>Gobierno y Relaciones</v>
      </c>
      <c r="D113" s="3" t="str">
        <f t="shared" si="2"/>
        <v>2</v>
      </c>
      <c r="E113" s="3" t="str">
        <f t="shared" si="3"/>
        <v>22</v>
      </c>
      <c r="F113" s="24" t="s">
        <v>87</v>
      </c>
      <c r="G113" s="25" t="s">
        <v>88</v>
      </c>
      <c r="H113" s="26">
        <v>70350</v>
      </c>
      <c r="I113" s="26">
        <v>0</v>
      </c>
      <c r="J113" s="26">
        <v>70350</v>
      </c>
      <c r="K113" s="26">
        <v>29885.4</v>
      </c>
      <c r="L113" s="26">
        <v>28675.4</v>
      </c>
      <c r="M113" s="23">
        <v>18602.150000000001</v>
      </c>
    </row>
    <row r="114" spans="1:13" x14ac:dyDescent="0.3">
      <c r="A114" s="24" t="s">
        <v>8</v>
      </c>
      <c r="B114" s="24" t="s">
        <v>99</v>
      </c>
      <c r="C114" s="2" t="str">
        <f>VLOOKUP(B114,Hoja1!B:C,2,FALSE)</f>
        <v>Gobierno y Relaciones</v>
      </c>
      <c r="D114" s="3" t="str">
        <f t="shared" si="2"/>
        <v>2</v>
      </c>
      <c r="E114" s="3" t="str">
        <f t="shared" si="3"/>
        <v>22</v>
      </c>
      <c r="F114" s="24" t="s">
        <v>62</v>
      </c>
      <c r="G114" s="25" t="s">
        <v>63</v>
      </c>
      <c r="H114" s="26">
        <v>40000</v>
      </c>
      <c r="I114" s="26">
        <v>0</v>
      </c>
      <c r="J114" s="26">
        <v>40000</v>
      </c>
      <c r="K114" s="26">
        <v>14760.64</v>
      </c>
      <c r="L114" s="26">
        <v>14583.85</v>
      </c>
      <c r="M114" s="23">
        <v>12133.7</v>
      </c>
    </row>
    <row r="115" spans="1:13" x14ac:dyDescent="0.3">
      <c r="A115" s="24" t="s">
        <v>8</v>
      </c>
      <c r="B115" s="24" t="s">
        <v>99</v>
      </c>
      <c r="C115" s="2" t="str">
        <f>VLOOKUP(B115,Hoja1!B:C,2,FALSE)</f>
        <v>Gobierno y Relaciones</v>
      </c>
      <c r="D115" s="3" t="str">
        <f t="shared" si="2"/>
        <v>2</v>
      </c>
      <c r="E115" s="3" t="str">
        <f t="shared" si="3"/>
        <v>22</v>
      </c>
      <c r="F115" s="24" t="s">
        <v>64</v>
      </c>
      <c r="G115" s="25" t="s">
        <v>65</v>
      </c>
      <c r="H115" s="26">
        <v>40000</v>
      </c>
      <c r="I115" s="26">
        <v>0</v>
      </c>
      <c r="J115" s="26">
        <v>40000</v>
      </c>
      <c r="K115" s="26">
        <v>15854.17</v>
      </c>
      <c r="L115" s="26">
        <v>13736.3</v>
      </c>
      <c r="M115" s="23">
        <v>3872.81</v>
      </c>
    </row>
    <row r="116" spans="1:13" x14ac:dyDescent="0.3">
      <c r="A116" s="24" t="s">
        <v>8</v>
      </c>
      <c r="B116" s="24" t="s">
        <v>99</v>
      </c>
      <c r="C116" s="2" t="str">
        <f>VLOOKUP(B116,Hoja1!B:C,2,FALSE)</f>
        <v>Gobierno y Relaciones</v>
      </c>
      <c r="D116" s="3" t="str">
        <f t="shared" si="2"/>
        <v>2</v>
      </c>
      <c r="E116" s="3" t="str">
        <f t="shared" si="3"/>
        <v>23</v>
      </c>
      <c r="F116" s="24" t="s">
        <v>100</v>
      </c>
      <c r="G116" s="25" t="s">
        <v>101</v>
      </c>
      <c r="H116" s="26">
        <v>18000</v>
      </c>
      <c r="I116" s="26">
        <v>0</v>
      </c>
      <c r="J116" s="26">
        <v>18000</v>
      </c>
      <c r="K116" s="26">
        <v>3600</v>
      </c>
      <c r="L116" s="26">
        <v>3600</v>
      </c>
      <c r="M116" s="23">
        <v>0</v>
      </c>
    </row>
    <row r="117" spans="1:13" x14ac:dyDescent="0.3">
      <c r="A117" s="24" t="s">
        <v>8</v>
      </c>
      <c r="B117" s="24" t="s">
        <v>99</v>
      </c>
      <c r="C117" s="2" t="str">
        <f>VLOOKUP(B117,Hoja1!B:C,2,FALSE)</f>
        <v>Gobierno y Relaciones</v>
      </c>
      <c r="D117" s="3" t="str">
        <f t="shared" si="2"/>
        <v>4</v>
      </c>
      <c r="E117" s="3" t="str">
        <f t="shared" si="3"/>
        <v>46</v>
      </c>
      <c r="F117" s="24" t="s">
        <v>102</v>
      </c>
      <c r="G117" s="25" t="s">
        <v>103</v>
      </c>
      <c r="H117" s="26">
        <v>3005</v>
      </c>
      <c r="I117" s="26">
        <v>0</v>
      </c>
      <c r="J117" s="26">
        <v>3005</v>
      </c>
      <c r="K117" s="26">
        <v>0</v>
      </c>
      <c r="L117" s="26">
        <v>0</v>
      </c>
      <c r="M117" s="23">
        <v>0</v>
      </c>
    </row>
    <row r="118" spans="1:13" x14ac:dyDescent="0.3">
      <c r="A118" s="24" t="s">
        <v>8</v>
      </c>
      <c r="B118" s="24" t="s">
        <v>99</v>
      </c>
      <c r="C118" s="2" t="str">
        <f>VLOOKUP(B118,Hoja1!B:C,2,FALSE)</f>
        <v>Gobierno y Relaciones</v>
      </c>
      <c r="D118" s="3" t="str">
        <f t="shared" si="2"/>
        <v>4</v>
      </c>
      <c r="E118" s="3" t="str">
        <f t="shared" si="3"/>
        <v>46</v>
      </c>
      <c r="F118" s="24" t="s">
        <v>104</v>
      </c>
      <c r="G118" s="25" t="s">
        <v>105</v>
      </c>
      <c r="H118" s="26">
        <v>43190</v>
      </c>
      <c r="I118" s="26">
        <v>0</v>
      </c>
      <c r="J118" s="26">
        <v>43190</v>
      </c>
      <c r="K118" s="26">
        <v>42989.22</v>
      </c>
      <c r="L118" s="26">
        <v>42989.22</v>
      </c>
      <c r="M118" s="23">
        <v>29989.22</v>
      </c>
    </row>
    <row r="119" spans="1:13" x14ac:dyDescent="0.3">
      <c r="A119" s="24" t="s">
        <v>8</v>
      </c>
      <c r="B119" s="24" t="s">
        <v>106</v>
      </c>
      <c r="C119" s="2" t="str">
        <f>VLOOKUP(B119,Hoja1!B:C,2,FALSE)</f>
        <v>Intervención General</v>
      </c>
      <c r="D119" s="3" t="str">
        <f t="shared" si="2"/>
        <v>1</v>
      </c>
      <c r="E119" s="3" t="str">
        <f t="shared" si="3"/>
        <v>12</v>
      </c>
      <c r="F119" s="24" t="s">
        <v>48</v>
      </c>
      <c r="G119" s="25" t="s">
        <v>49</v>
      </c>
      <c r="H119" s="26">
        <v>75986</v>
      </c>
      <c r="I119" s="26">
        <v>0</v>
      </c>
      <c r="J119" s="26">
        <v>75986</v>
      </c>
      <c r="K119" s="26">
        <v>37654.51</v>
      </c>
      <c r="L119" s="26">
        <v>37654.51</v>
      </c>
      <c r="M119" s="23">
        <v>17309.810000000001</v>
      </c>
    </row>
    <row r="120" spans="1:13" x14ac:dyDescent="0.3">
      <c r="A120" s="24" t="s">
        <v>8</v>
      </c>
      <c r="B120" s="24" t="s">
        <v>106</v>
      </c>
      <c r="C120" s="2" t="str">
        <f>VLOOKUP(B120,Hoja1!B:C,2,FALSE)</f>
        <v>Intervención General</v>
      </c>
      <c r="D120" s="3" t="str">
        <f t="shared" si="2"/>
        <v>1</v>
      </c>
      <c r="E120" s="3" t="str">
        <f t="shared" si="3"/>
        <v>12</v>
      </c>
      <c r="F120" s="24" t="s">
        <v>50</v>
      </c>
      <c r="G120" s="25" t="s">
        <v>51</v>
      </c>
      <c r="H120" s="26">
        <v>13363</v>
      </c>
      <c r="I120" s="26">
        <v>0</v>
      </c>
      <c r="J120" s="26">
        <v>13363</v>
      </c>
      <c r="K120" s="26">
        <v>6583.01</v>
      </c>
      <c r="L120" s="26">
        <v>6583.01</v>
      </c>
      <c r="M120" s="23">
        <v>2934.78</v>
      </c>
    </row>
    <row r="121" spans="1:13" x14ac:dyDescent="0.3">
      <c r="A121" s="24" t="s">
        <v>8</v>
      </c>
      <c r="B121" s="24" t="s">
        <v>106</v>
      </c>
      <c r="C121" s="2" t="str">
        <f>VLOOKUP(B121,Hoja1!B:C,2,FALSE)</f>
        <v>Intervención General</v>
      </c>
      <c r="D121" s="3" t="str">
        <f t="shared" si="2"/>
        <v>1</v>
      </c>
      <c r="E121" s="3" t="str">
        <f t="shared" si="3"/>
        <v>12</v>
      </c>
      <c r="F121" s="24" t="s">
        <v>17</v>
      </c>
      <c r="G121" s="25" t="s">
        <v>18</v>
      </c>
      <c r="H121" s="26">
        <v>173996</v>
      </c>
      <c r="I121" s="26">
        <v>0</v>
      </c>
      <c r="J121" s="26">
        <v>173996</v>
      </c>
      <c r="K121" s="26">
        <v>74078.69</v>
      </c>
      <c r="L121" s="26">
        <v>74078.69</v>
      </c>
      <c r="M121" s="23">
        <v>31975.67</v>
      </c>
    </row>
    <row r="122" spans="1:13" x14ac:dyDescent="0.3">
      <c r="A122" s="24" t="s">
        <v>8</v>
      </c>
      <c r="B122" s="24" t="s">
        <v>106</v>
      </c>
      <c r="C122" s="2" t="str">
        <f>VLOOKUP(B122,Hoja1!B:C,2,FALSE)</f>
        <v>Intervención General</v>
      </c>
      <c r="D122" s="3" t="str">
        <f t="shared" si="2"/>
        <v>1</v>
      </c>
      <c r="E122" s="3" t="str">
        <f t="shared" si="3"/>
        <v>12</v>
      </c>
      <c r="F122" s="24" t="s">
        <v>52</v>
      </c>
      <c r="G122" s="25" t="s">
        <v>53</v>
      </c>
      <c r="H122" s="26">
        <v>0</v>
      </c>
      <c r="I122" s="26">
        <v>0</v>
      </c>
      <c r="J122" s="26">
        <v>0</v>
      </c>
      <c r="K122" s="26">
        <v>848.73</v>
      </c>
      <c r="L122" s="26">
        <v>848.73</v>
      </c>
      <c r="M122" s="23">
        <v>18899.73</v>
      </c>
    </row>
    <row r="123" spans="1:13" x14ac:dyDescent="0.3">
      <c r="A123" s="24" t="s">
        <v>8</v>
      </c>
      <c r="B123" s="24" t="s">
        <v>106</v>
      </c>
      <c r="C123" s="2" t="str">
        <f>VLOOKUP(B123,Hoja1!B:C,2,FALSE)</f>
        <v>Intervención General</v>
      </c>
      <c r="D123" s="3" t="str">
        <f t="shared" si="2"/>
        <v>1</v>
      </c>
      <c r="E123" s="3" t="str">
        <f t="shared" si="3"/>
        <v>12</v>
      </c>
      <c r="F123" s="24" t="s">
        <v>19</v>
      </c>
      <c r="G123" s="25" t="s">
        <v>20</v>
      </c>
      <c r="H123" s="26">
        <v>90699</v>
      </c>
      <c r="I123" s="26">
        <v>0</v>
      </c>
      <c r="J123" s="26">
        <v>90699</v>
      </c>
      <c r="K123" s="26">
        <v>43292.39</v>
      </c>
      <c r="L123" s="26">
        <v>43292.39</v>
      </c>
      <c r="M123" s="23">
        <v>33226.36</v>
      </c>
    </row>
    <row r="124" spans="1:13" x14ac:dyDescent="0.3">
      <c r="A124" s="24" t="s">
        <v>8</v>
      </c>
      <c r="B124" s="24" t="s">
        <v>106</v>
      </c>
      <c r="C124" s="2" t="str">
        <f>VLOOKUP(B124,Hoja1!B:C,2,FALSE)</f>
        <v>Intervención General</v>
      </c>
      <c r="D124" s="3" t="str">
        <f t="shared" si="2"/>
        <v>1</v>
      </c>
      <c r="E124" s="3" t="str">
        <f t="shared" si="3"/>
        <v>12</v>
      </c>
      <c r="F124" s="24" t="s">
        <v>21</v>
      </c>
      <c r="G124" s="25" t="s">
        <v>22</v>
      </c>
      <c r="H124" s="26">
        <v>172250</v>
      </c>
      <c r="I124" s="26">
        <v>0</v>
      </c>
      <c r="J124" s="26">
        <v>172250</v>
      </c>
      <c r="K124" s="26">
        <v>78188.570000000007</v>
      </c>
      <c r="L124" s="26">
        <v>78188.570000000007</v>
      </c>
      <c r="M124" s="23">
        <v>92940.17</v>
      </c>
    </row>
    <row r="125" spans="1:13" x14ac:dyDescent="0.3">
      <c r="A125" s="24" t="s">
        <v>8</v>
      </c>
      <c r="B125" s="24" t="s">
        <v>106</v>
      </c>
      <c r="C125" s="2" t="str">
        <f>VLOOKUP(B125,Hoja1!B:C,2,FALSE)</f>
        <v>Intervención General</v>
      </c>
      <c r="D125" s="3" t="str">
        <f t="shared" si="2"/>
        <v>1</v>
      </c>
      <c r="E125" s="3" t="str">
        <f t="shared" si="3"/>
        <v>12</v>
      </c>
      <c r="F125" s="24" t="s">
        <v>23</v>
      </c>
      <c r="G125" s="25" t="s">
        <v>24</v>
      </c>
      <c r="H125" s="26">
        <v>418718</v>
      </c>
      <c r="I125" s="26">
        <v>0</v>
      </c>
      <c r="J125" s="26">
        <v>418718</v>
      </c>
      <c r="K125" s="26">
        <v>218440.79</v>
      </c>
      <c r="L125" s="26">
        <v>218440.79</v>
      </c>
      <c r="M125" s="23">
        <v>8243.07</v>
      </c>
    </row>
    <row r="126" spans="1:13" x14ac:dyDescent="0.3">
      <c r="A126" s="24" t="s">
        <v>8</v>
      </c>
      <c r="B126" s="24" t="s">
        <v>106</v>
      </c>
      <c r="C126" s="2" t="str">
        <f>VLOOKUP(B126,Hoja1!B:C,2,FALSE)</f>
        <v>Intervención General</v>
      </c>
      <c r="D126" s="3" t="str">
        <f t="shared" si="2"/>
        <v>1</v>
      </c>
      <c r="E126" s="3" t="str">
        <f t="shared" si="3"/>
        <v>12</v>
      </c>
      <c r="F126" s="24" t="s">
        <v>25</v>
      </c>
      <c r="G126" s="25" t="s">
        <v>26</v>
      </c>
      <c r="H126" s="26">
        <v>43712</v>
      </c>
      <c r="I126" s="26">
        <v>0</v>
      </c>
      <c r="J126" s="26">
        <v>43712</v>
      </c>
      <c r="K126" s="26">
        <v>20933.830000000002</v>
      </c>
      <c r="L126" s="26">
        <v>20933.830000000002</v>
      </c>
      <c r="M126" s="23">
        <v>0</v>
      </c>
    </row>
    <row r="127" spans="1:13" x14ac:dyDescent="0.3">
      <c r="A127" s="24" t="s">
        <v>8</v>
      </c>
      <c r="B127" s="24" t="s">
        <v>106</v>
      </c>
      <c r="C127" s="2" t="str">
        <f>VLOOKUP(B127,Hoja1!B:C,2,FALSE)</f>
        <v>Intervención General</v>
      </c>
      <c r="D127" s="3" t="str">
        <f t="shared" si="2"/>
        <v>1</v>
      </c>
      <c r="E127" s="3" t="str">
        <f t="shared" si="3"/>
        <v>15</v>
      </c>
      <c r="F127" s="24" t="s">
        <v>75</v>
      </c>
      <c r="G127" s="25" t="s">
        <v>76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3">
        <v>169.3</v>
      </c>
    </row>
    <row r="128" spans="1:13" x14ac:dyDescent="0.3">
      <c r="A128" s="24" t="s">
        <v>8</v>
      </c>
      <c r="B128" s="24" t="s">
        <v>106</v>
      </c>
      <c r="C128" s="2" t="str">
        <f>VLOOKUP(B128,Hoja1!B:C,2,FALSE)</f>
        <v>Intervención General</v>
      </c>
      <c r="D128" s="3" t="str">
        <f t="shared" si="2"/>
        <v>2</v>
      </c>
      <c r="E128" s="3" t="str">
        <f t="shared" si="3"/>
        <v>20</v>
      </c>
      <c r="F128" s="24" t="s">
        <v>54</v>
      </c>
      <c r="G128" s="25" t="s">
        <v>55</v>
      </c>
      <c r="H128" s="26">
        <v>3000</v>
      </c>
      <c r="I128" s="26">
        <v>0</v>
      </c>
      <c r="J128" s="26">
        <v>3000</v>
      </c>
      <c r="K128" s="26">
        <v>1046.23</v>
      </c>
      <c r="L128" s="26">
        <v>876.93</v>
      </c>
      <c r="M128" s="23">
        <v>0</v>
      </c>
    </row>
    <row r="129" spans="1:13" x14ac:dyDescent="0.3">
      <c r="A129" s="24" t="s">
        <v>8</v>
      </c>
      <c r="B129" s="24" t="s">
        <v>106</v>
      </c>
      <c r="C129" s="2" t="str">
        <f>VLOOKUP(B129,Hoja1!B:C,2,FALSE)</f>
        <v>Intervención General</v>
      </c>
      <c r="D129" s="3" t="str">
        <f t="shared" si="2"/>
        <v>2</v>
      </c>
      <c r="E129" s="3" t="str">
        <f t="shared" si="3"/>
        <v>21</v>
      </c>
      <c r="F129" s="24" t="s">
        <v>56</v>
      </c>
      <c r="G129" s="25" t="s">
        <v>57</v>
      </c>
      <c r="H129" s="26">
        <v>2000</v>
      </c>
      <c r="I129" s="26">
        <v>0</v>
      </c>
      <c r="J129" s="26">
        <v>2000</v>
      </c>
      <c r="K129" s="26">
        <v>0</v>
      </c>
      <c r="L129" s="26">
        <v>0</v>
      </c>
      <c r="M129" s="23">
        <v>0</v>
      </c>
    </row>
    <row r="130" spans="1:13" x14ac:dyDescent="0.3">
      <c r="A130" s="24" t="s">
        <v>8</v>
      </c>
      <c r="B130" s="24" t="s">
        <v>106</v>
      </c>
      <c r="C130" s="2" t="str">
        <f>VLOOKUP(B130,Hoja1!B:C,2,FALSE)</f>
        <v>Intervención General</v>
      </c>
      <c r="D130" s="3" t="str">
        <f t="shared" si="2"/>
        <v>2</v>
      </c>
      <c r="E130" s="3" t="str">
        <f t="shared" si="3"/>
        <v>22</v>
      </c>
      <c r="F130" s="24" t="s">
        <v>27</v>
      </c>
      <c r="G130" s="25" t="s">
        <v>28</v>
      </c>
      <c r="H130" s="26">
        <v>1000</v>
      </c>
      <c r="I130" s="26">
        <v>0</v>
      </c>
      <c r="J130" s="26">
        <v>1000</v>
      </c>
      <c r="K130" s="26">
        <v>0</v>
      </c>
      <c r="L130" s="26">
        <v>0</v>
      </c>
      <c r="M130" s="23">
        <v>0</v>
      </c>
    </row>
    <row r="131" spans="1:13" x14ac:dyDescent="0.3">
      <c r="A131" s="24" t="s">
        <v>8</v>
      </c>
      <c r="B131" s="24" t="s">
        <v>106</v>
      </c>
      <c r="C131" s="2" t="str">
        <f>VLOOKUP(B131,Hoja1!B:C,2,FALSE)</f>
        <v>Intervención General</v>
      </c>
      <c r="D131" s="3" t="str">
        <f t="shared" ref="D131:D194" si="4">LEFT(F131,1)</f>
        <v>2</v>
      </c>
      <c r="E131" s="3" t="str">
        <f t="shared" ref="E131:E194" si="5">LEFT(F131,2)</f>
        <v>22</v>
      </c>
      <c r="F131" s="24" t="s">
        <v>87</v>
      </c>
      <c r="G131" s="25" t="s">
        <v>88</v>
      </c>
      <c r="H131" s="26">
        <v>100</v>
      </c>
      <c r="I131" s="26">
        <v>0</v>
      </c>
      <c r="J131" s="26">
        <v>100</v>
      </c>
      <c r="K131" s="26">
        <v>0</v>
      </c>
      <c r="L131" s="26">
        <v>0</v>
      </c>
      <c r="M131" s="23">
        <v>91.3</v>
      </c>
    </row>
    <row r="132" spans="1:13" x14ac:dyDescent="0.3">
      <c r="A132" s="24" t="s">
        <v>8</v>
      </c>
      <c r="B132" s="24" t="s">
        <v>106</v>
      </c>
      <c r="C132" s="2" t="str">
        <f>VLOOKUP(B132,Hoja1!B:C,2,FALSE)</f>
        <v>Intervención General</v>
      </c>
      <c r="D132" s="3" t="str">
        <f t="shared" si="4"/>
        <v>2</v>
      </c>
      <c r="E132" s="3" t="str">
        <f t="shared" si="5"/>
        <v>22</v>
      </c>
      <c r="F132" s="24" t="s">
        <v>62</v>
      </c>
      <c r="G132" s="25" t="s">
        <v>63</v>
      </c>
      <c r="H132" s="26">
        <v>1100</v>
      </c>
      <c r="I132" s="26">
        <v>0</v>
      </c>
      <c r="J132" s="26">
        <v>1100</v>
      </c>
      <c r="K132" s="26">
        <v>521.99</v>
      </c>
      <c r="L132" s="26">
        <v>418.09</v>
      </c>
      <c r="M132" s="23">
        <v>187.41</v>
      </c>
    </row>
    <row r="133" spans="1:13" x14ac:dyDescent="0.3">
      <c r="A133" s="24" t="s">
        <v>8</v>
      </c>
      <c r="B133" s="24" t="s">
        <v>106</v>
      </c>
      <c r="C133" s="2" t="str">
        <f>VLOOKUP(B133,Hoja1!B:C,2,FALSE)</f>
        <v>Intervención General</v>
      </c>
      <c r="D133" s="3" t="str">
        <f t="shared" si="4"/>
        <v>2</v>
      </c>
      <c r="E133" s="3" t="str">
        <f t="shared" si="5"/>
        <v>22</v>
      </c>
      <c r="F133" s="24" t="s">
        <v>95</v>
      </c>
      <c r="G133" s="25" t="s">
        <v>96</v>
      </c>
      <c r="H133" s="26">
        <v>30000</v>
      </c>
      <c r="I133" s="26">
        <v>0</v>
      </c>
      <c r="J133" s="26">
        <v>30000</v>
      </c>
      <c r="K133" s="26">
        <v>0</v>
      </c>
      <c r="L133" s="26">
        <v>0</v>
      </c>
      <c r="M133" s="23">
        <v>232.85</v>
      </c>
    </row>
    <row r="134" spans="1:13" x14ac:dyDescent="0.3">
      <c r="A134" s="24" t="s">
        <v>8</v>
      </c>
      <c r="B134" s="24" t="s">
        <v>106</v>
      </c>
      <c r="C134" s="2" t="str">
        <f>VLOOKUP(B134,Hoja1!B:C,2,FALSE)</f>
        <v>Intervención General</v>
      </c>
      <c r="D134" s="3" t="str">
        <f t="shared" si="4"/>
        <v>2</v>
      </c>
      <c r="E134" s="3" t="str">
        <f t="shared" si="5"/>
        <v>23</v>
      </c>
      <c r="F134" s="24" t="s">
        <v>39</v>
      </c>
      <c r="G134" s="25" t="s">
        <v>40</v>
      </c>
      <c r="H134" s="26">
        <v>1000</v>
      </c>
      <c r="I134" s="26">
        <v>0</v>
      </c>
      <c r="J134" s="26">
        <v>1000</v>
      </c>
      <c r="K134" s="26">
        <v>187.41</v>
      </c>
      <c r="L134" s="26">
        <v>187.41</v>
      </c>
      <c r="M134" s="23">
        <v>0</v>
      </c>
    </row>
    <row r="135" spans="1:13" x14ac:dyDescent="0.3">
      <c r="A135" s="24" t="s">
        <v>8</v>
      </c>
      <c r="B135" s="24" t="s">
        <v>106</v>
      </c>
      <c r="C135" s="2" t="str">
        <f>VLOOKUP(B135,Hoja1!B:C,2,FALSE)</f>
        <v>Intervención General</v>
      </c>
      <c r="D135" s="3" t="str">
        <f t="shared" si="4"/>
        <v>2</v>
      </c>
      <c r="E135" s="3" t="str">
        <f t="shared" si="5"/>
        <v>23</v>
      </c>
      <c r="F135" s="24" t="s">
        <v>43</v>
      </c>
      <c r="G135" s="25" t="s">
        <v>44</v>
      </c>
      <c r="H135" s="26">
        <v>1000</v>
      </c>
      <c r="I135" s="26">
        <v>0</v>
      </c>
      <c r="J135" s="26">
        <v>1000</v>
      </c>
      <c r="K135" s="26">
        <v>232.85</v>
      </c>
      <c r="L135" s="26">
        <v>232.85</v>
      </c>
      <c r="M135" s="23">
        <v>0</v>
      </c>
    </row>
    <row r="136" spans="1:13" x14ac:dyDescent="0.3">
      <c r="A136" s="24" t="s">
        <v>8</v>
      </c>
      <c r="B136" s="24" t="s">
        <v>106</v>
      </c>
      <c r="C136" s="2" t="str">
        <f>VLOOKUP(B136,Hoja1!B:C,2,FALSE)</f>
        <v>Intervención General</v>
      </c>
      <c r="D136" s="3" t="str">
        <f t="shared" si="4"/>
        <v>2</v>
      </c>
      <c r="E136" s="3" t="str">
        <f t="shared" si="5"/>
        <v>23</v>
      </c>
      <c r="F136" s="24" t="s">
        <v>100</v>
      </c>
      <c r="G136" s="25" t="s">
        <v>101</v>
      </c>
      <c r="H136" s="26">
        <v>500</v>
      </c>
      <c r="I136" s="26">
        <v>0</v>
      </c>
      <c r="J136" s="26">
        <v>500</v>
      </c>
      <c r="K136" s="26">
        <v>0</v>
      </c>
      <c r="L136" s="26">
        <v>0</v>
      </c>
      <c r="M136" s="23">
        <v>20364.48</v>
      </c>
    </row>
    <row r="137" spans="1:13" x14ac:dyDescent="0.3">
      <c r="A137" s="24" t="s">
        <v>8</v>
      </c>
      <c r="B137" s="24" t="s">
        <v>106</v>
      </c>
      <c r="C137" s="2" t="str">
        <f>VLOOKUP(B137,Hoja1!B:C,2,FALSE)</f>
        <v>Intervención General</v>
      </c>
      <c r="D137" s="3" t="str">
        <f t="shared" si="4"/>
        <v>6</v>
      </c>
      <c r="E137" s="3" t="str">
        <f t="shared" si="5"/>
        <v>64</v>
      </c>
      <c r="F137" s="24" t="s">
        <v>107</v>
      </c>
      <c r="G137" s="25" t="s">
        <v>108</v>
      </c>
      <c r="H137" s="26">
        <v>35000</v>
      </c>
      <c r="I137" s="26">
        <v>38784.44</v>
      </c>
      <c r="J137" s="26">
        <v>73784.44</v>
      </c>
      <c r="K137" s="26">
        <v>38784.43</v>
      </c>
      <c r="L137" s="26">
        <v>0</v>
      </c>
      <c r="M137" s="23">
        <v>6610.59</v>
      </c>
    </row>
    <row r="138" spans="1:13" x14ac:dyDescent="0.3">
      <c r="A138" s="24" t="s">
        <v>109</v>
      </c>
      <c r="B138" s="24" t="s">
        <v>110</v>
      </c>
      <c r="C138" s="2" t="str">
        <f>VLOOKUP(B138,Hoja1!B:C,2,FALSE)</f>
        <v>Dirección del Área de Urbanismo</v>
      </c>
      <c r="D138" s="3" t="str">
        <f t="shared" si="4"/>
        <v>1</v>
      </c>
      <c r="E138" s="3" t="str">
        <f t="shared" si="5"/>
        <v>12</v>
      </c>
      <c r="F138" s="24" t="s">
        <v>48</v>
      </c>
      <c r="G138" s="25" t="s">
        <v>49</v>
      </c>
      <c r="H138" s="26">
        <v>106380</v>
      </c>
      <c r="I138" s="26">
        <v>0</v>
      </c>
      <c r="J138" s="26">
        <v>106380</v>
      </c>
      <c r="K138" s="26">
        <v>44917.74</v>
      </c>
      <c r="L138" s="26">
        <v>44917.74</v>
      </c>
      <c r="M138" s="23">
        <v>10567.72</v>
      </c>
    </row>
    <row r="139" spans="1:13" x14ac:dyDescent="0.3">
      <c r="A139" s="24" t="s">
        <v>109</v>
      </c>
      <c r="B139" s="24" t="s">
        <v>110</v>
      </c>
      <c r="C139" s="2" t="str">
        <f>VLOOKUP(B139,Hoja1!B:C,2,FALSE)</f>
        <v>Dirección del Área de Urbanismo</v>
      </c>
      <c r="D139" s="3" t="str">
        <f t="shared" si="4"/>
        <v>1</v>
      </c>
      <c r="E139" s="3" t="str">
        <f t="shared" si="5"/>
        <v>12</v>
      </c>
      <c r="F139" s="24" t="s">
        <v>17</v>
      </c>
      <c r="G139" s="25" t="s">
        <v>18</v>
      </c>
      <c r="H139" s="26">
        <v>40940</v>
      </c>
      <c r="I139" s="26">
        <v>0</v>
      </c>
      <c r="J139" s="26">
        <v>40940</v>
      </c>
      <c r="K139" s="26">
        <v>15125.64</v>
      </c>
      <c r="L139" s="26">
        <v>15125.64</v>
      </c>
      <c r="M139" s="23">
        <v>19341.27</v>
      </c>
    </row>
    <row r="140" spans="1:13" x14ac:dyDescent="0.3">
      <c r="A140" s="24" t="s">
        <v>109</v>
      </c>
      <c r="B140" s="24" t="s">
        <v>110</v>
      </c>
      <c r="C140" s="2" t="str">
        <f>VLOOKUP(B140,Hoja1!B:C,2,FALSE)</f>
        <v>Dirección del Área de Urbanismo</v>
      </c>
      <c r="D140" s="3" t="str">
        <f t="shared" si="4"/>
        <v>1</v>
      </c>
      <c r="E140" s="3" t="str">
        <f t="shared" si="5"/>
        <v>12</v>
      </c>
      <c r="F140" s="24" t="s">
        <v>19</v>
      </c>
      <c r="G140" s="25" t="s">
        <v>20</v>
      </c>
      <c r="H140" s="26">
        <v>47194</v>
      </c>
      <c r="I140" s="26">
        <v>0</v>
      </c>
      <c r="J140" s="26">
        <v>47194</v>
      </c>
      <c r="K140" s="26">
        <v>23660.57</v>
      </c>
      <c r="L140" s="26">
        <v>23660.57</v>
      </c>
      <c r="M140" s="23">
        <v>44742.48</v>
      </c>
    </row>
    <row r="141" spans="1:13" x14ac:dyDescent="0.3">
      <c r="A141" s="24" t="s">
        <v>109</v>
      </c>
      <c r="B141" s="24" t="s">
        <v>110</v>
      </c>
      <c r="C141" s="2" t="str">
        <f>VLOOKUP(B141,Hoja1!B:C,2,FALSE)</f>
        <v>Dirección del Área de Urbanismo</v>
      </c>
      <c r="D141" s="3" t="str">
        <f t="shared" si="4"/>
        <v>1</v>
      </c>
      <c r="E141" s="3" t="str">
        <f t="shared" si="5"/>
        <v>12</v>
      </c>
      <c r="F141" s="24" t="s">
        <v>21</v>
      </c>
      <c r="G141" s="25" t="s">
        <v>22</v>
      </c>
      <c r="H141" s="26">
        <v>108108</v>
      </c>
      <c r="I141" s="26">
        <v>0</v>
      </c>
      <c r="J141" s="26">
        <v>108108</v>
      </c>
      <c r="K141" s="26">
        <v>45129.63</v>
      </c>
      <c r="L141" s="26">
        <v>45129.63</v>
      </c>
      <c r="M141" s="23">
        <v>4626.08</v>
      </c>
    </row>
    <row r="142" spans="1:13" x14ac:dyDescent="0.3">
      <c r="A142" s="24" t="s">
        <v>109</v>
      </c>
      <c r="B142" s="24" t="s">
        <v>110</v>
      </c>
      <c r="C142" s="2" t="str">
        <f>VLOOKUP(B142,Hoja1!B:C,2,FALSE)</f>
        <v>Dirección del Área de Urbanismo</v>
      </c>
      <c r="D142" s="3" t="str">
        <f t="shared" si="4"/>
        <v>1</v>
      </c>
      <c r="E142" s="3" t="str">
        <f t="shared" si="5"/>
        <v>12</v>
      </c>
      <c r="F142" s="24" t="s">
        <v>23</v>
      </c>
      <c r="G142" s="25" t="s">
        <v>24</v>
      </c>
      <c r="H142" s="26">
        <v>251666</v>
      </c>
      <c r="I142" s="26">
        <v>0</v>
      </c>
      <c r="J142" s="26">
        <v>251666</v>
      </c>
      <c r="K142" s="26">
        <v>104430.88</v>
      </c>
      <c r="L142" s="26">
        <v>104430.88</v>
      </c>
      <c r="M142" s="23">
        <v>1286.8499999999999</v>
      </c>
    </row>
    <row r="143" spans="1:13" x14ac:dyDescent="0.3">
      <c r="A143" s="24" t="s">
        <v>109</v>
      </c>
      <c r="B143" s="24" t="s">
        <v>110</v>
      </c>
      <c r="C143" s="2" t="str">
        <f>VLOOKUP(B143,Hoja1!B:C,2,FALSE)</f>
        <v>Dirección del Área de Urbanismo</v>
      </c>
      <c r="D143" s="3" t="str">
        <f t="shared" si="4"/>
        <v>1</v>
      </c>
      <c r="E143" s="3" t="str">
        <f t="shared" si="5"/>
        <v>12</v>
      </c>
      <c r="F143" s="24" t="s">
        <v>25</v>
      </c>
      <c r="G143" s="25" t="s">
        <v>26</v>
      </c>
      <c r="H143" s="26">
        <v>23465</v>
      </c>
      <c r="I143" s="26">
        <v>0</v>
      </c>
      <c r="J143" s="26">
        <v>23465</v>
      </c>
      <c r="K143" s="26">
        <v>12062.55</v>
      </c>
      <c r="L143" s="26">
        <v>12062.55</v>
      </c>
      <c r="M143" s="23">
        <v>3764.47</v>
      </c>
    </row>
    <row r="144" spans="1:13" x14ac:dyDescent="0.3">
      <c r="A144" s="24" t="s">
        <v>109</v>
      </c>
      <c r="B144" s="24" t="s">
        <v>110</v>
      </c>
      <c r="C144" s="2" t="str">
        <f>VLOOKUP(B144,Hoja1!B:C,2,FALSE)</f>
        <v>Dirección del Área de Urbanismo</v>
      </c>
      <c r="D144" s="3" t="str">
        <f t="shared" si="4"/>
        <v>2</v>
      </c>
      <c r="E144" s="3" t="str">
        <f t="shared" si="5"/>
        <v>20</v>
      </c>
      <c r="F144" s="24" t="s">
        <v>54</v>
      </c>
      <c r="G144" s="25" t="s">
        <v>55</v>
      </c>
      <c r="H144" s="26">
        <v>25000</v>
      </c>
      <c r="I144" s="26">
        <v>0</v>
      </c>
      <c r="J144" s="26">
        <v>25000</v>
      </c>
      <c r="K144" s="26">
        <v>5988.64</v>
      </c>
      <c r="L144" s="26">
        <v>5306.53</v>
      </c>
      <c r="M144" s="23">
        <v>0</v>
      </c>
    </row>
    <row r="145" spans="1:13" x14ac:dyDescent="0.3">
      <c r="A145" s="24" t="s">
        <v>109</v>
      </c>
      <c r="B145" s="24" t="s">
        <v>110</v>
      </c>
      <c r="C145" s="2" t="str">
        <f>VLOOKUP(B145,Hoja1!B:C,2,FALSE)</f>
        <v>Dirección del Área de Urbanismo</v>
      </c>
      <c r="D145" s="3" t="str">
        <f t="shared" si="4"/>
        <v>2</v>
      </c>
      <c r="E145" s="3" t="str">
        <f t="shared" si="5"/>
        <v>22</v>
      </c>
      <c r="F145" s="24" t="s">
        <v>79</v>
      </c>
      <c r="G145" s="25" t="s">
        <v>80</v>
      </c>
      <c r="H145" s="26">
        <v>50000</v>
      </c>
      <c r="I145" s="26">
        <v>0</v>
      </c>
      <c r="J145" s="26">
        <v>50000</v>
      </c>
      <c r="K145" s="26">
        <v>16232.59</v>
      </c>
      <c r="L145" s="26">
        <v>13648.94</v>
      </c>
      <c r="M145" s="23">
        <v>0</v>
      </c>
    </row>
    <row r="146" spans="1:13" x14ac:dyDescent="0.3">
      <c r="A146" s="24" t="s">
        <v>109</v>
      </c>
      <c r="B146" s="24" t="s">
        <v>110</v>
      </c>
      <c r="C146" s="2" t="str">
        <f>VLOOKUP(B146,Hoja1!B:C,2,FALSE)</f>
        <v>Dirección del Área de Urbanismo</v>
      </c>
      <c r="D146" s="3" t="str">
        <f t="shared" si="4"/>
        <v>2</v>
      </c>
      <c r="E146" s="3" t="str">
        <f t="shared" si="5"/>
        <v>22</v>
      </c>
      <c r="F146" s="24" t="s">
        <v>81</v>
      </c>
      <c r="G146" s="25" t="s">
        <v>82</v>
      </c>
      <c r="H146" s="26">
        <v>45000</v>
      </c>
      <c r="I146" s="26">
        <v>0</v>
      </c>
      <c r="J146" s="26">
        <v>45000</v>
      </c>
      <c r="K146" s="26">
        <v>352.18</v>
      </c>
      <c r="L146" s="26">
        <v>352.18</v>
      </c>
      <c r="M146" s="23">
        <v>160.80000000000001</v>
      </c>
    </row>
    <row r="147" spans="1:13" x14ac:dyDescent="0.3">
      <c r="A147" s="24" t="s">
        <v>109</v>
      </c>
      <c r="B147" s="24" t="s">
        <v>110</v>
      </c>
      <c r="C147" s="2" t="str">
        <f>VLOOKUP(B147,Hoja1!B:C,2,FALSE)</f>
        <v>Dirección del Área de Urbanismo</v>
      </c>
      <c r="D147" s="3" t="str">
        <f t="shared" si="4"/>
        <v>2</v>
      </c>
      <c r="E147" s="3" t="str">
        <f t="shared" si="5"/>
        <v>22</v>
      </c>
      <c r="F147" s="24" t="s">
        <v>87</v>
      </c>
      <c r="G147" s="25" t="s">
        <v>88</v>
      </c>
      <c r="H147" s="26">
        <v>4000</v>
      </c>
      <c r="I147" s="26">
        <v>0</v>
      </c>
      <c r="J147" s="26">
        <v>4000</v>
      </c>
      <c r="K147" s="26">
        <v>391.2</v>
      </c>
      <c r="L147" s="26">
        <v>391.2</v>
      </c>
      <c r="M147" s="23">
        <v>0</v>
      </c>
    </row>
    <row r="148" spans="1:13" x14ac:dyDescent="0.3">
      <c r="A148" s="24" t="s">
        <v>109</v>
      </c>
      <c r="B148" s="24" t="s">
        <v>110</v>
      </c>
      <c r="C148" s="2" t="str">
        <f>VLOOKUP(B148,Hoja1!B:C,2,FALSE)</f>
        <v>Dirección del Área de Urbanismo</v>
      </c>
      <c r="D148" s="3" t="str">
        <f t="shared" si="4"/>
        <v>2</v>
      </c>
      <c r="E148" s="3" t="str">
        <f t="shared" si="5"/>
        <v>22</v>
      </c>
      <c r="F148" s="24" t="s">
        <v>89</v>
      </c>
      <c r="G148" s="25" t="s">
        <v>90</v>
      </c>
      <c r="H148" s="26">
        <v>3000</v>
      </c>
      <c r="I148" s="26">
        <v>0</v>
      </c>
      <c r="J148" s="26">
        <v>3000</v>
      </c>
      <c r="K148" s="26">
        <v>0</v>
      </c>
      <c r="L148" s="26">
        <v>0</v>
      </c>
      <c r="M148" s="23">
        <v>210.19</v>
      </c>
    </row>
    <row r="149" spans="1:13" x14ac:dyDescent="0.3">
      <c r="A149" s="24" t="s">
        <v>109</v>
      </c>
      <c r="B149" s="24" t="s">
        <v>110</v>
      </c>
      <c r="C149" s="2" t="str">
        <f>VLOOKUP(B149,Hoja1!B:C,2,FALSE)</f>
        <v>Dirección del Área de Urbanismo</v>
      </c>
      <c r="D149" s="3" t="str">
        <f t="shared" si="4"/>
        <v>2</v>
      </c>
      <c r="E149" s="3" t="str">
        <f t="shared" si="5"/>
        <v>22</v>
      </c>
      <c r="F149" s="24" t="s">
        <v>62</v>
      </c>
      <c r="G149" s="25" t="s">
        <v>63</v>
      </c>
      <c r="H149" s="26">
        <v>36500</v>
      </c>
      <c r="I149" s="26">
        <v>0</v>
      </c>
      <c r="J149" s="26">
        <v>36500</v>
      </c>
      <c r="K149" s="26">
        <v>4178.8900000000003</v>
      </c>
      <c r="L149" s="26">
        <v>4178.8900000000003</v>
      </c>
      <c r="M149" s="23">
        <v>0</v>
      </c>
    </row>
    <row r="150" spans="1:13" x14ac:dyDescent="0.3">
      <c r="A150" s="24" t="s">
        <v>109</v>
      </c>
      <c r="B150" s="24" t="s">
        <v>110</v>
      </c>
      <c r="C150" s="2" t="str">
        <f>VLOOKUP(B150,Hoja1!B:C,2,FALSE)</f>
        <v>Dirección del Área de Urbanismo</v>
      </c>
      <c r="D150" s="3" t="str">
        <f t="shared" si="4"/>
        <v>2</v>
      </c>
      <c r="E150" s="3" t="str">
        <f t="shared" si="5"/>
        <v>22</v>
      </c>
      <c r="F150" s="24" t="s">
        <v>95</v>
      </c>
      <c r="G150" s="25" t="s">
        <v>96</v>
      </c>
      <c r="H150" s="26">
        <v>102000</v>
      </c>
      <c r="I150" s="26">
        <v>0</v>
      </c>
      <c r="J150" s="26">
        <v>102000</v>
      </c>
      <c r="K150" s="26">
        <v>14507.91</v>
      </c>
      <c r="L150" s="26">
        <v>14507.91</v>
      </c>
      <c r="M150" s="23">
        <v>0</v>
      </c>
    </row>
    <row r="151" spans="1:13" x14ac:dyDescent="0.3">
      <c r="A151" s="24" t="s">
        <v>109</v>
      </c>
      <c r="B151" s="24" t="s">
        <v>110</v>
      </c>
      <c r="C151" s="2" t="str">
        <f>VLOOKUP(B151,Hoja1!B:C,2,FALSE)</f>
        <v>Dirección del Área de Urbanismo</v>
      </c>
      <c r="D151" s="3" t="str">
        <f t="shared" si="4"/>
        <v>2</v>
      </c>
      <c r="E151" s="3" t="str">
        <f t="shared" si="5"/>
        <v>23</v>
      </c>
      <c r="F151" s="24" t="s">
        <v>39</v>
      </c>
      <c r="G151" s="25" t="s">
        <v>40</v>
      </c>
      <c r="H151" s="26">
        <v>5000</v>
      </c>
      <c r="I151" s="26">
        <v>0</v>
      </c>
      <c r="J151" s="26">
        <v>5000</v>
      </c>
      <c r="K151" s="26">
        <v>18.7</v>
      </c>
      <c r="L151" s="26">
        <v>18.7</v>
      </c>
      <c r="M151" s="23">
        <v>0</v>
      </c>
    </row>
    <row r="152" spans="1:13" x14ac:dyDescent="0.3">
      <c r="A152" s="24" t="s">
        <v>109</v>
      </c>
      <c r="B152" s="24" t="s">
        <v>110</v>
      </c>
      <c r="C152" s="2" t="str">
        <f>VLOOKUP(B152,Hoja1!B:C,2,FALSE)</f>
        <v>Dirección del Área de Urbanismo</v>
      </c>
      <c r="D152" s="3" t="str">
        <f t="shared" si="4"/>
        <v>2</v>
      </c>
      <c r="E152" s="3" t="str">
        <f t="shared" si="5"/>
        <v>23</v>
      </c>
      <c r="F152" s="24" t="s">
        <v>43</v>
      </c>
      <c r="G152" s="25" t="s">
        <v>44</v>
      </c>
      <c r="H152" s="26">
        <v>3000</v>
      </c>
      <c r="I152" s="26">
        <v>0</v>
      </c>
      <c r="J152" s="26">
        <v>3000</v>
      </c>
      <c r="K152" s="26">
        <v>298.2</v>
      </c>
      <c r="L152" s="26">
        <v>298.2</v>
      </c>
      <c r="M152" s="23">
        <v>0</v>
      </c>
    </row>
    <row r="153" spans="1:13" x14ac:dyDescent="0.3">
      <c r="A153" s="24" t="s">
        <v>109</v>
      </c>
      <c r="B153" s="24" t="s">
        <v>110</v>
      </c>
      <c r="C153" s="2" t="str">
        <f>VLOOKUP(B153,Hoja1!B:C,2,FALSE)</f>
        <v>Dirección del Área de Urbanismo</v>
      </c>
      <c r="D153" s="3" t="str">
        <f t="shared" si="4"/>
        <v>2</v>
      </c>
      <c r="E153" s="3" t="str">
        <f t="shared" si="5"/>
        <v>23</v>
      </c>
      <c r="F153" s="24" t="s">
        <v>100</v>
      </c>
      <c r="G153" s="25" t="s">
        <v>101</v>
      </c>
      <c r="H153" s="26">
        <v>1000</v>
      </c>
      <c r="I153" s="26">
        <v>0</v>
      </c>
      <c r="J153" s="26">
        <v>1000</v>
      </c>
      <c r="K153" s="26">
        <v>0</v>
      </c>
      <c r="L153" s="26">
        <v>0</v>
      </c>
      <c r="M153" s="23">
        <v>0</v>
      </c>
    </row>
    <row r="154" spans="1:13" x14ac:dyDescent="0.3">
      <c r="A154" s="24" t="s">
        <v>109</v>
      </c>
      <c r="B154" s="24" t="s">
        <v>110</v>
      </c>
      <c r="C154" s="2" t="str">
        <f>VLOOKUP(B154,Hoja1!B:C,2,FALSE)</f>
        <v>Dirección del Área de Urbanismo</v>
      </c>
      <c r="D154" s="3" t="str">
        <f t="shared" si="4"/>
        <v>3</v>
      </c>
      <c r="E154" s="3" t="str">
        <f t="shared" si="5"/>
        <v>35</v>
      </c>
      <c r="F154" s="24" t="s">
        <v>111</v>
      </c>
      <c r="G154" s="25" t="s">
        <v>112</v>
      </c>
      <c r="H154" s="26">
        <v>200</v>
      </c>
      <c r="I154" s="26">
        <v>0</v>
      </c>
      <c r="J154" s="26">
        <v>200</v>
      </c>
      <c r="K154" s="26">
        <v>0</v>
      </c>
      <c r="L154" s="26">
        <v>0</v>
      </c>
      <c r="M154" s="23">
        <v>0</v>
      </c>
    </row>
    <row r="155" spans="1:13" x14ac:dyDescent="0.3">
      <c r="A155" s="24" t="s">
        <v>109</v>
      </c>
      <c r="B155" s="24" t="s">
        <v>110</v>
      </c>
      <c r="C155" s="2" t="str">
        <f>VLOOKUP(B155,Hoja1!B:C,2,FALSE)</f>
        <v>Dirección del Área de Urbanismo</v>
      </c>
      <c r="D155" s="3" t="str">
        <f t="shared" si="4"/>
        <v>4</v>
      </c>
      <c r="E155" s="3" t="str">
        <f t="shared" si="5"/>
        <v>44</v>
      </c>
      <c r="F155" s="24" t="s">
        <v>412</v>
      </c>
      <c r="G155" s="25" t="s">
        <v>413</v>
      </c>
      <c r="H155" s="26">
        <v>500000</v>
      </c>
      <c r="I155" s="26">
        <v>0</v>
      </c>
      <c r="J155" s="26">
        <v>500000</v>
      </c>
      <c r="K155" s="26">
        <v>0</v>
      </c>
      <c r="L155" s="26">
        <v>0</v>
      </c>
      <c r="M155" s="23">
        <v>0</v>
      </c>
    </row>
    <row r="156" spans="1:13" x14ac:dyDescent="0.3">
      <c r="A156" s="24" t="s">
        <v>109</v>
      </c>
      <c r="B156" s="24" t="s">
        <v>110</v>
      </c>
      <c r="C156" s="2" t="str">
        <f>VLOOKUP(B156,Hoja1!B:C,2,FALSE)</f>
        <v>Dirección del Área de Urbanismo</v>
      </c>
      <c r="D156" s="3" t="str">
        <f t="shared" si="4"/>
        <v>8</v>
      </c>
      <c r="E156" s="3" t="str">
        <f t="shared" si="5"/>
        <v>82</v>
      </c>
      <c r="F156" s="24" t="s">
        <v>410</v>
      </c>
      <c r="G156" s="25" t="s">
        <v>648</v>
      </c>
      <c r="H156" s="26">
        <v>7952500</v>
      </c>
      <c r="I156" s="26">
        <v>0</v>
      </c>
      <c r="J156" s="26">
        <v>7952500</v>
      </c>
      <c r="K156" s="26">
        <v>0</v>
      </c>
      <c r="L156" s="26">
        <v>0</v>
      </c>
      <c r="M156" s="23">
        <v>0</v>
      </c>
    </row>
    <row r="157" spans="1:13" x14ac:dyDescent="0.3">
      <c r="A157" s="24" t="s">
        <v>109</v>
      </c>
      <c r="B157" s="24" t="s">
        <v>110</v>
      </c>
      <c r="C157" s="2" t="str">
        <f>VLOOKUP(B157,Hoja1!B:C,2,FALSE)</f>
        <v>Dirección del Área de Urbanismo</v>
      </c>
      <c r="D157" s="3" t="str">
        <f t="shared" si="4"/>
        <v>8</v>
      </c>
      <c r="E157" s="3" t="str">
        <f t="shared" si="5"/>
        <v>83</v>
      </c>
      <c r="F157" s="24" t="s">
        <v>114</v>
      </c>
      <c r="G157" s="25" t="s">
        <v>409</v>
      </c>
      <c r="H157" s="26">
        <v>15000</v>
      </c>
      <c r="I157" s="26">
        <v>0</v>
      </c>
      <c r="J157" s="26">
        <v>15000</v>
      </c>
      <c r="K157" s="26">
        <v>3285.36</v>
      </c>
      <c r="L157" s="26">
        <v>1572</v>
      </c>
      <c r="M157" s="23">
        <v>0</v>
      </c>
    </row>
    <row r="158" spans="1:13" x14ac:dyDescent="0.3">
      <c r="A158" s="24" t="s">
        <v>109</v>
      </c>
      <c r="B158" s="24" t="s">
        <v>110</v>
      </c>
      <c r="C158" s="2" t="str">
        <f>VLOOKUP(B158,Hoja1!B:C,2,FALSE)</f>
        <v>Dirección del Área de Urbanismo</v>
      </c>
      <c r="D158" s="3" t="str">
        <f t="shared" si="4"/>
        <v>8</v>
      </c>
      <c r="E158" s="3" t="str">
        <f t="shared" si="5"/>
        <v>83</v>
      </c>
      <c r="F158" s="24" t="s">
        <v>649</v>
      </c>
      <c r="G158" s="25" t="s">
        <v>650</v>
      </c>
      <c r="H158" s="26">
        <v>400000</v>
      </c>
      <c r="I158" s="26">
        <v>0</v>
      </c>
      <c r="J158" s="26">
        <v>400000</v>
      </c>
      <c r="K158" s="26">
        <v>0</v>
      </c>
      <c r="L158" s="26">
        <v>0</v>
      </c>
      <c r="M158" s="23">
        <v>0</v>
      </c>
    </row>
    <row r="159" spans="1:13" x14ac:dyDescent="0.3">
      <c r="A159" s="24" t="s">
        <v>109</v>
      </c>
      <c r="B159" s="24" t="s">
        <v>110</v>
      </c>
      <c r="C159" s="2" t="str">
        <f>VLOOKUP(B159,Hoja1!B:C,2,FALSE)</f>
        <v>Dirección del Área de Urbanismo</v>
      </c>
      <c r="D159" s="3" t="str">
        <f t="shared" si="4"/>
        <v>8</v>
      </c>
      <c r="E159" s="3" t="str">
        <f t="shared" si="5"/>
        <v>83</v>
      </c>
      <c r="F159" s="24" t="s">
        <v>115</v>
      </c>
      <c r="G159" s="25" t="s">
        <v>116</v>
      </c>
      <c r="H159" s="26">
        <v>400000</v>
      </c>
      <c r="I159" s="26">
        <v>0</v>
      </c>
      <c r="J159" s="26">
        <v>400000</v>
      </c>
      <c r="K159" s="26">
        <v>110114.1</v>
      </c>
      <c r="L159" s="26">
        <v>110114.1</v>
      </c>
      <c r="M159" s="23">
        <v>1192.8</v>
      </c>
    </row>
    <row r="160" spans="1:13" x14ac:dyDescent="0.3">
      <c r="A160" s="24" t="s">
        <v>109</v>
      </c>
      <c r="B160" s="24" t="s">
        <v>117</v>
      </c>
      <c r="C160" s="2" t="str">
        <f>VLOOKUP(B160,Hoja1!B:C,2,FALSE)</f>
        <v>Planificación y Gestión del Urbanismo</v>
      </c>
      <c r="D160" s="3" t="str">
        <f t="shared" si="4"/>
        <v>1</v>
      </c>
      <c r="E160" s="3" t="str">
        <f t="shared" si="5"/>
        <v>12</v>
      </c>
      <c r="F160" s="24" t="s">
        <v>48</v>
      </c>
      <c r="G160" s="25" t="s">
        <v>49</v>
      </c>
      <c r="H160" s="26">
        <v>379929</v>
      </c>
      <c r="I160" s="26">
        <v>0</v>
      </c>
      <c r="J160" s="26">
        <v>379929</v>
      </c>
      <c r="K160" s="26">
        <v>139785.49</v>
      </c>
      <c r="L160" s="26">
        <v>139785.49</v>
      </c>
      <c r="M160" s="23">
        <v>786.87</v>
      </c>
    </row>
    <row r="161" spans="1:13" x14ac:dyDescent="0.3">
      <c r="A161" s="24" t="s">
        <v>109</v>
      </c>
      <c r="B161" s="24" t="s">
        <v>117</v>
      </c>
      <c r="C161" s="2" t="str">
        <f>VLOOKUP(B161,Hoja1!B:C,2,FALSE)</f>
        <v>Planificación y Gestión del Urbanismo</v>
      </c>
      <c r="D161" s="3" t="str">
        <f t="shared" si="4"/>
        <v>1</v>
      </c>
      <c r="E161" s="3" t="str">
        <f t="shared" si="5"/>
        <v>12</v>
      </c>
      <c r="F161" s="24" t="s">
        <v>50</v>
      </c>
      <c r="G161" s="25" t="s">
        <v>51</v>
      </c>
      <c r="H161" s="26">
        <v>160362</v>
      </c>
      <c r="I161" s="26">
        <v>0</v>
      </c>
      <c r="J161" s="26">
        <v>160362</v>
      </c>
      <c r="K161" s="26">
        <v>46503.29</v>
      </c>
      <c r="L161" s="26">
        <v>46503.29</v>
      </c>
      <c r="M161" s="23">
        <v>62524.01</v>
      </c>
    </row>
    <row r="162" spans="1:13" x14ac:dyDescent="0.3">
      <c r="A162" s="24" t="s">
        <v>109</v>
      </c>
      <c r="B162" s="24" t="s">
        <v>117</v>
      </c>
      <c r="C162" s="2" t="str">
        <f>VLOOKUP(B162,Hoja1!B:C,2,FALSE)</f>
        <v>Planificación y Gestión del Urbanismo</v>
      </c>
      <c r="D162" s="3" t="str">
        <f t="shared" si="4"/>
        <v>1</v>
      </c>
      <c r="E162" s="3" t="str">
        <f t="shared" si="5"/>
        <v>12</v>
      </c>
      <c r="F162" s="24" t="s">
        <v>17</v>
      </c>
      <c r="G162" s="25" t="s">
        <v>18</v>
      </c>
      <c r="H162" s="26">
        <v>276346</v>
      </c>
      <c r="I162" s="26">
        <v>0</v>
      </c>
      <c r="J162" s="26">
        <v>276346</v>
      </c>
      <c r="K162" s="26">
        <v>109663.88</v>
      </c>
      <c r="L162" s="26">
        <v>109663.88</v>
      </c>
      <c r="M162" s="23">
        <v>19537.14</v>
      </c>
    </row>
    <row r="163" spans="1:13" x14ac:dyDescent="0.3">
      <c r="A163" s="24" t="s">
        <v>109</v>
      </c>
      <c r="B163" s="24" t="s">
        <v>117</v>
      </c>
      <c r="C163" s="2" t="str">
        <f>VLOOKUP(B163,Hoja1!B:C,2,FALSE)</f>
        <v>Planificación y Gestión del Urbanismo</v>
      </c>
      <c r="D163" s="3" t="str">
        <f t="shared" si="4"/>
        <v>1</v>
      </c>
      <c r="E163" s="3" t="str">
        <f t="shared" si="5"/>
        <v>12</v>
      </c>
      <c r="F163" s="24" t="s">
        <v>52</v>
      </c>
      <c r="G163" s="25" t="s">
        <v>53</v>
      </c>
      <c r="H163" s="26">
        <v>121456</v>
      </c>
      <c r="I163" s="26">
        <v>0</v>
      </c>
      <c r="J163" s="26">
        <v>121456</v>
      </c>
      <c r="K163" s="26">
        <v>55533.52</v>
      </c>
      <c r="L163" s="26">
        <v>55533.52</v>
      </c>
      <c r="M163" s="23">
        <v>47449.35</v>
      </c>
    </row>
    <row r="164" spans="1:13" x14ac:dyDescent="0.3">
      <c r="A164" s="24" t="s">
        <v>109</v>
      </c>
      <c r="B164" s="24" t="s">
        <v>117</v>
      </c>
      <c r="C164" s="2" t="str">
        <f>VLOOKUP(B164,Hoja1!B:C,2,FALSE)</f>
        <v>Planificación y Gestión del Urbanismo</v>
      </c>
      <c r="D164" s="3" t="str">
        <f t="shared" si="4"/>
        <v>1</v>
      </c>
      <c r="E164" s="3" t="str">
        <f t="shared" si="5"/>
        <v>12</v>
      </c>
      <c r="F164" s="24" t="s">
        <v>19</v>
      </c>
      <c r="G164" s="25" t="s">
        <v>20</v>
      </c>
      <c r="H164" s="26">
        <v>175586</v>
      </c>
      <c r="I164" s="26">
        <v>0</v>
      </c>
      <c r="J164" s="26">
        <v>175586</v>
      </c>
      <c r="K164" s="26">
        <v>82420.45</v>
      </c>
      <c r="L164" s="26">
        <v>82420.45</v>
      </c>
      <c r="M164" s="23">
        <v>24184.7</v>
      </c>
    </row>
    <row r="165" spans="1:13" x14ac:dyDescent="0.3">
      <c r="A165" s="24" t="s">
        <v>109</v>
      </c>
      <c r="B165" s="24" t="s">
        <v>117</v>
      </c>
      <c r="C165" s="2" t="str">
        <f>VLOOKUP(B165,Hoja1!B:C,2,FALSE)</f>
        <v>Planificación y Gestión del Urbanismo</v>
      </c>
      <c r="D165" s="3" t="str">
        <f t="shared" si="4"/>
        <v>1</v>
      </c>
      <c r="E165" s="3" t="str">
        <f t="shared" si="5"/>
        <v>12</v>
      </c>
      <c r="F165" s="24" t="s">
        <v>21</v>
      </c>
      <c r="G165" s="25" t="s">
        <v>22</v>
      </c>
      <c r="H165" s="26">
        <v>547870</v>
      </c>
      <c r="I165" s="26">
        <v>0</v>
      </c>
      <c r="J165" s="26">
        <v>547870</v>
      </c>
      <c r="K165" s="26">
        <v>205937.2</v>
      </c>
      <c r="L165" s="26">
        <v>205937.2</v>
      </c>
      <c r="M165" s="23">
        <v>35911.050000000003</v>
      </c>
    </row>
    <row r="166" spans="1:13" x14ac:dyDescent="0.3">
      <c r="A166" s="24" t="s">
        <v>109</v>
      </c>
      <c r="B166" s="24" t="s">
        <v>117</v>
      </c>
      <c r="C166" s="2" t="str">
        <f>VLOOKUP(B166,Hoja1!B:C,2,FALSE)</f>
        <v>Planificación y Gestión del Urbanismo</v>
      </c>
      <c r="D166" s="3" t="str">
        <f t="shared" si="4"/>
        <v>1</v>
      </c>
      <c r="E166" s="3" t="str">
        <f t="shared" si="5"/>
        <v>12</v>
      </c>
      <c r="F166" s="24" t="s">
        <v>23</v>
      </c>
      <c r="G166" s="25" t="s">
        <v>24</v>
      </c>
      <c r="H166" s="26">
        <v>1323786</v>
      </c>
      <c r="I166" s="26">
        <v>0</v>
      </c>
      <c r="J166" s="26">
        <v>1323786</v>
      </c>
      <c r="K166" s="26">
        <v>531842.18000000005</v>
      </c>
      <c r="L166" s="26">
        <v>531842.18000000005</v>
      </c>
      <c r="M166" s="23">
        <v>87152.58</v>
      </c>
    </row>
    <row r="167" spans="1:13" x14ac:dyDescent="0.3">
      <c r="A167" s="24" t="s">
        <v>109</v>
      </c>
      <c r="B167" s="24" t="s">
        <v>117</v>
      </c>
      <c r="C167" s="2" t="str">
        <f>VLOOKUP(B167,Hoja1!B:C,2,FALSE)</f>
        <v>Planificación y Gestión del Urbanismo</v>
      </c>
      <c r="D167" s="3" t="str">
        <f t="shared" si="4"/>
        <v>1</v>
      </c>
      <c r="E167" s="3" t="str">
        <f t="shared" si="5"/>
        <v>12</v>
      </c>
      <c r="F167" s="24" t="s">
        <v>25</v>
      </c>
      <c r="G167" s="25" t="s">
        <v>26</v>
      </c>
      <c r="H167" s="26">
        <v>96437</v>
      </c>
      <c r="I167" s="26">
        <v>0</v>
      </c>
      <c r="J167" s="26">
        <v>96437</v>
      </c>
      <c r="K167" s="26">
        <v>45345.72</v>
      </c>
      <c r="L167" s="26">
        <v>45345.72</v>
      </c>
      <c r="M167" s="23">
        <v>229047.15</v>
      </c>
    </row>
    <row r="168" spans="1:13" x14ac:dyDescent="0.3">
      <c r="A168" s="24" t="s">
        <v>109</v>
      </c>
      <c r="B168" s="24" t="s">
        <v>117</v>
      </c>
      <c r="C168" s="2" t="str">
        <f>VLOOKUP(B168,Hoja1!B:C,2,FALSE)</f>
        <v>Planificación y Gestión del Urbanismo</v>
      </c>
      <c r="D168" s="3" t="str">
        <f t="shared" si="4"/>
        <v>1</v>
      </c>
      <c r="E168" s="3" t="str">
        <f t="shared" si="5"/>
        <v>13</v>
      </c>
      <c r="F168" s="24" t="s">
        <v>69</v>
      </c>
      <c r="G168" s="25" t="s">
        <v>11</v>
      </c>
      <c r="H168" s="26">
        <v>106907</v>
      </c>
      <c r="I168" s="26">
        <v>0</v>
      </c>
      <c r="J168" s="26">
        <v>106907</v>
      </c>
      <c r="K168" s="26">
        <v>45353.17</v>
      </c>
      <c r="L168" s="26">
        <v>45353.17</v>
      </c>
      <c r="M168" s="23">
        <v>18099.509999999998</v>
      </c>
    </row>
    <row r="169" spans="1:13" x14ac:dyDescent="0.3">
      <c r="A169" s="24" t="s">
        <v>109</v>
      </c>
      <c r="B169" s="24" t="s">
        <v>117</v>
      </c>
      <c r="C169" s="2" t="str">
        <f>VLOOKUP(B169,Hoja1!B:C,2,FALSE)</f>
        <v>Planificación y Gestión del Urbanismo</v>
      </c>
      <c r="D169" s="3" t="str">
        <f t="shared" si="4"/>
        <v>1</v>
      </c>
      <c r="E169" s="3" t="str">
        <f t="shared" si="5"/>
        <v>13</v>
      </c>
      <c r="F169" s="24" t="s">
        <v>72</v>
      </c>
      <c r="G169" s="25" t="s">
        <v>13</v>
      </c>
      <c r="H169" s="26">
        <v>86861</v>
      </c>
      <c r="I169" s="26">
        <v>0</v>
      </c>
      <c r="J169" s="26">
        <v>86861</v>
      </c>
      <c r="K169" s="26">
        <v>38257.17</v>
      </c>
      <c r="L169" s="26">
        <v>38257.17</v>
      </c>
      <c r="M169" s="23">
        <v>20159</v>
      </c>
    </row>
    <row r="170" spans="1:13" x14ac:dyDescent="0.3">
      <c r="A170" s="24" t="s">
        <v>109</v>
      </c>
      <c r="B170" s="24" t="s">
        <v>117</v>
      </c>
      <c r="C170" s="2" t="str">
        <f>VLOOKUP(B170,Hoja1!B:C,2,FALSE)</f>
        <v>Planificación y Gestión del Urbanismo</v>
      </c>
      <c r="D170" s="3" t="str">
        <f t="shared" si="4"/>
        <v>1</v>
      </c>
      <c r="E170" s="3" t="str">
        <f t="shared" si="5"/>
        <v>13</v>
      </c>
      <c r="F170" s="24" t="s">
        <v>73</v>
      </c>
      <c r="G170" s="25" t="s">
        <v>74</v>
      </c>
      <c r="H170" s="26">
        <v>25000</v>
      </c>
      <c r="I170" s="26">
        <v>0</v>
      </c>
      <c r="J170" s="26">
        <v>25000</v>
      </c>
      <c r="K170" s="26">
        <v>0</v>
      </c>
      <c r="L170" s="26">
        <v>0</v>
      </c>
      <c r="M170" s="23">
        <v>17514.810000000001</v>
      </c>
    </row>
    <row r="171" spans="1:13" x14ac:dyDescent="0.3">
      <c r="A171" s="24" t="s">
        <v>109</v>
      </c>
      <c r="B171" s="24" t="s">
        <v>117</v>
      </c>
      <c r="C171" s="2" t="str">
        <f>VLOOKUP(B171,Hoja1!B:C,2,FALSE)</f>
        <v>Planificación y Gestión del Urbanismo</v>
      </c>
      <c r="D171" s="3" t="str">
        <f t="shared" si="4"/>
        <v>1</v>
      </c>
      <c r="E171" s="3" t="str">
        <f t="shared" si="5"/>
        <v>15</v>
      </c>
      <c r="F171" s="24" t="s">
        <v>75</v>
      </c>
      <c r="G171" s="25" t="s">
        <v>76</v>
      </c>
      <c r="H171" s="26">
        <v>10000</v>
      </c>
      <c r="I171" s="26">
        <v>0</v>
      </c>
      <c r="J171" s="26">
        <v>10000</v>
      </c>
      <c r="K171" s="26">
        <v>1544.4</v>
      </c>
      <c r="L171" s="26">
        <v>1544.4</v>
      </c>
      <c r="M171" s="23">
        <v>0</v>
      </c>
    </row>
    <row r="172" spans="1:13" x14ac:dyDescent="0.3">
      <c r="A172" s="24" t="s">
        <v>109</v>
      </c>
      <c r="B172" s="24" t="s">
        <v>117</v>
      </c>
      <c r="C172" s="2" t="str">
        <f>VLOOKUP(B172,Hoja1!B:C,2,FALSE)</f>
        <v>Planificación y Gestión del Urbanismo</v>
      </c>
      <c r="D172" s="3" t="str">
        <f t="shared" si="4"/>
        <v>2</v>
      </c>
      <c r="E172" s="3" t="str">
        <f t="shared" si="5"/>
        <v>22</v>
      </c>
      <c r="F172" s="24" t="s">
        <v>87</v>
      </c>
      <c r="G172" s="25" t="s">
        <v>88</v>
      </c>
      <c r="H172" s="26">
        <v>3000</v>
      </c>
      <c r="I172" s="26">
        <v>0</v>
      </c>
      <c r="J172" s="26">
        <v>3000</v>
      </c>
      <c r="K172" s="26">
        <v>0</v>
      </c>
      <c r="L172" s="26">
        <v>0</v>
      </c>
      <c r="M172" s="23">
        <v>1544.4</v>
      </c>
    </row>
    <row r="173" spans="1:13" x14ac:dyDescent="0.3">
      <c r="A173" s="24" t="s">
        <v>109</v>
      </c>
      <c r="B173" s="24" t="s">
        <v>117</v>
      </c>
      <c r="C173" s="2" t="str">
        <f>VLOOKUP(B173,Hoja1!B:C,2,FALSE)</f>
        <v>Planificación y Gestión del Urbanismo</v>
      </c>
      <c r="D173" s="3" t="str">
        <f t="shared" si="4"/>
        <v>2</v>
      </c>
      <c r="E173" s="3" t="str">
        <f t="shared" si="5"/>
        <v>22</v>
      </c>
      <c r="F173" s="24" t="s">
        <v>89</v>
      </c>
      <c r="G173" s="25" t="s">
        <v>90</v>
      </c>
      <c r="H173" s="26">
        <v>4000</v>
      </c>
      <c r="I173" s="26">
        <v>0</v>
      </c>
      <c r="J173" s="26">
        <v>4000</v>
      </c>
      <c r="K173" s="26">
        <v>3812</v>
      </c>
      <c r="L173" s="26">
        <v>3812</v>
      </c>
      <c r="M173" s="23">
        <v>0</v>
      </c>
    </row>
    <row r="174" spans="1:13" x14ac:dyDescent="0.3">
      <c r="A174" s="24" t="s">
        <v>109</v>
      </c>
      <c r="B174" s="24" t="s">
        <v>117</v>
      </c>
      <c r="C174" s="2" t="str">
        <f>VLOOKUP(B174,Hoja1!B:C,2,FALSE)</f>
        <v>Planificación y Gestión del Urbanismo</v>
      </c>
      <c r="D174" s="3" t="str">
        <f t="shared" si="4"/>
        <v>2</v>
      </c>
      <c r="E174" s="3" t="str">
        <f t="shared" si="5"/>
        <v>22</v>
      </c>
      <c r="F174" s="24" t="s">
        <v>62</v>
      </c>
      <c r="G174" s="25" t="s">
        <v>63</v>
      </c>
      <c r="H174" s="26">
        <v>3000</v>
      </c>
      <c r="I174" s="26">
        <v>0</v>
      </c>
      <c r="J174" s="26">
        <v>3000</v>
      </c>
      <c r="K174" s="26">
        <v>0</v>
      </c>
      <c r="L174" s="26">
        <v>0</v>
      </c>
      <c r="M174" s="23">
        <v>0</v>
      </c>
    </row>
    <row r="175" spans="1:13" x14ac:dyDescent="0.3">
      <c r="A175" s="24" t="s">
        <v>109</v>
      </c>
      <c r="B175" s="24" t="s">
        <v>117</v>
      </c>
      <c r="C175" s="2" t="str">
        <f>VLOOKUP(B175,Hoja1!B:C,2,FALSE)</f>
        <v>Planificación y Gestión del Urbanismo</v>
      </c>
      <c r="D175" s="3" t="str">
        <f t="shared" si="4"/>
        <v>2</v>
      </c>
      <c r="E175" s="3" t="str">
        <f t="shared" si="5"/>
        <v>22</v>
      </c>
      <c r="F175" s="24" t="s">
        <v>64</v>
      </c>
      <c r="G175" s="25" t="s">
        <v>65</v>
      </c>
      <c r="H175" s="26">
        <v>23000</v>
      </c>
      <c r="I175" s="26">
        <v>0</v>
      </c>
      <c r="J175" s="26">
        <v>23000</v>
      </c>
      <c r="K175" s="26">
        <v>13771.01</v>
      </c>
      <c r="L175" s="26">
        <v>13771.01</v>
      </c>
      <c r="M175" s="23">
        <v>0</v>
      </c>
    </row>
    <row r="176" spans="1:13" x14ac:dyDescent="0.3">
      <c r="A176" s="24" t="s">
        <v>109</v>
      </c>
      <c r="B176" s="24" t="s">
        <v>117</v>
      </c>
      <c r="C176" s="2" t="str">
        <f>VLOOKUP(B176,Hoja1!B:C,2,FALSE)</f>
        <v>Planificación y Gestión del Urbanismo</v>
      </c>
      <c r="D176" s="3" t="str">
        <f t="shared" si="4"/>
        <v>4</v>
      </c>
      <c r="E176" s="3" t="str">
        <f t="shared" si="5"/>
        <v>48</v>
      </c>
      <c r="F176" s="24" t="s">
        <v>45</v>
      </c>
      <c r="G176" s="25" t="s">
        <v>46</v>
      </c>
      <c r="H176" s="26">
        <v>100000</v>
      </c>
      <c r="I176" s="26">
        <v>0</v>
      </c>
      <c r="J176" s="26">
        <v>100000</v>
      </c>
      <c r="K176" s="26">
        <v>0</v>
      </c>
      <c r="L176" s="26">
        <v>0</v>
      </c>
      <c r="M176" s="23">
        <v>0</v>
      </c>
    </row>
    <row r="177" spans="1:13" x14ac:dyDescent="0.3">
      <c r="A177" s="24" t="s">
        <v>109</v>
      </c>
      <c r="B177" s="24" t="s">
        <v>117</v>
      </c>
      <c r="C177" s="2" t="str">
        <f>VLOOKUP(B177,Hoja1!B:C,2,FALSE)</f>
        <v>Planificación y Gestión del Urbanismo</v>
      </c>
      <c r="D177" s="3" t="str">
        <f t="shared" si="4"/>
        <v>6</v>
      </c>
      <c r="E177" s="3" t="str">
        <f t="shared" si="5"/>
        <v>60</v>
      </c>
      <c r="F177" s="24" t="s">
        <v>122</v>
      </c>
      <c r="G177" s="25" t="s">
        <v>123</v>
      </c>
      <c r="H177" s="26">
        <v>0</v>
      </c>
      <c r="I177" s="26">
        <v>18150</v>
      </c>
      <c r="J177" s="26">
        <v>18150</v>
      </c>
      <c r="K177" s="26">
        <v>0</v>
      </c>
      <c r="L177" s="26">
        <v>0</v>
      </c>
      <c r="M177" s="23">
        <v>0</v>
      </c>
    </row>
    <row r="178" spans="1:13" x14ac:dyDescent="0.3">
      <c r="A178" s="24" t="s">
        <v>109</v>
      </c>
      <c r="B178" s="24" t="s">
        <v>119</v>
      </c>
      <c r="C178" s="2" t="str">
        <f>VLOOKUP(B178,Hoja1!B:C,2,FALSE)</f>
        <v>Conservación y Ampliación del Patrimonio Municipal del Suelo</v>
      </c>
      <c r="D178" s="3" t="str">
        <f t="shared" si="4"/>
        <v>6</v>
      </c>
      <c r="E178" s="3" t="str">
        <f t="shared" si="5"/>
        <v>60</v>
      </c>
      <c r="F178" s="24" t="s">
        <v>120</v>
      </c>
      <c r="G178" s="25" t="s">
        <v>121</v>
      </c>
      <c r="H178" s="26">
        <v>406910</v>
      </c>
      <c r="I178" s="26">
        <v>0</v>
      </c>
      <c r="J178" s="26">
        <v>406910</v>
      </c>
      <c r="K178" s="26">
        <v>0</v>
      </c>
      <c r="L178" s="26">
        <v>0</v>
      </c>
      <c r="M178" s="23">
        <v>0</v>
      </c>
    </row>
    <row r="179" spans="1:13" x14ac:dyDescent="0.3">
      <c r="A179" s="24" t="s">
        <v>109</v>
      </c>
      <c r="B179" s="24" t="s">
        <v>119</v>
      </c>
      <c r="C179" s="2" t="str">
        <f>VLOOKUP(B179,Hoja1!B:C,2,FALSE)</f>
        <v>Conservación y Ampliación del Patrimonio Municipal del Suelo</v>
      </c>
      <c r="D179" s="3" t="str">
        <f t="shared" si="4"/>
        <v>6</v>
      </c>
      <c r="E179" s="3" t="str">
        <f t="shared" si="5"/>
        <v>60</v>
      </c>
      <c r="F179" s="24" t="s">
        <v>122</v>
      </c>
      <c r="G179" s="25" t="s">
        <v>123</v>
      </c>
      <c r="H179" s="26">
        <v>6180000</v>
      </c>
      <c r="I179" s="26">
        <v>1780683.54</v>
      </c>
      <c r="J179" s="26">
        <v>7960683.54</v>
      </c>
      <c r="K179" s="26">
        <v>2039404.39</v>
      </c>
      <c r="L179" s="26">
        <v>1730628.41</v>
      </c>
      <c r="M179" s="23">
        <v>0</v>
      </c>
    </row>
    <row r="180" spans="1:13" x14ac:dyDescent="0.3">
      <c r="A180" s="24" t="s">
        <v>109</v>
      </c>
      <c r="B180" s="24" t="s">
        <v>119</v>
      </c>
      <c r="C180" s="2" t="str">
        <f>VLOOKUP(B180,Hoja1!B:C,2,FALSE)</f>
        <v>Conservación y Ampliación del Patrimonio Municipal del Suelo</v>
      </c>
      <c r="D180" s="3" t="str">
        <f t="shared" si="4"/>
        <v>6</v>
      </c>
      <c r="E180" s="3" t="str">
        <f t="shared" si="5"/>
        <v>61</v>
      </c>
      <c r="F180" s="24" t="s">
        <v>136</v>
      </c>
      <c r="G180" s="25" t="s">
        <v>137</v>
      </c>
      <c r="H180" s="26">
        <v>6015080</v>
      </c>
      <c r="I180" s="26">
        <v>0</v>
      </c>
      <c r="J180" s="26">
        <v>6015080</v>
      </c>
      <c r="K180" s="26">
        <v>1010018.95</v>
      </c>
      <c r="L180" s="26">
        <v>801549.93</v>
      </c>
      <c r="M180" s="23">
        <v>0</v>
      </c>
    </row>
    <row r="181" spans="1:13" x14ac:dyDescent="0.3">
      <c r="A181" s="24" t="s">
        <v>109</v>
      </c>
      <c r="B181" s="24" t="s">
        <v>119</v>
      </c>
      <c r="C181" s="2" t="str">
        <f>VLOOKUP(B181,Hoja1!B:C,2,FALSE)</f>
        <v>Conservación y Ampliación del Patrimonio Municipal del Suelo</v>
      </c>
      <c r="D181" s="3" t="str">
        <f t="shared" si="4"/>
        <v>6</v>
      </c>
      <c r="E181" s="3" t="str">
        <f t="shared" si="5"/>
        <v>62</v>
      </c>
      <c r="F181" s="24" t="s">
        <v>125</v>
      </c>
      <c r="G181" s="25" t="s">
        <v>126</v>
      </c>
      <c r="H181" s="26">
        <v>1357000</v>
      </c>
      <c r="I181" s="26">
        <v>0</v>
      </c>
      <c r="J181" s="26">
        <v>1357000</v>
      </c>
      <c r="K181" s="26">
        <v>236235.81</v>
      </c>
      <c r="L181" s="26">
        <v>236235.81</v>
      </c>
      <c r="M181" s="23">
        <v>5410.31</v>
      </c>
    </row>
    <row r="182" spans="1:13" x14ac:dyDescent="0.3">
      <c r="A182" s="24" t="s">
        <v>109</v>
      </c>
      <c r="B182" s="24" t="s">
        <v>119</v>
      </c>
      <c r="C182" s="2" t="str">
        <f>VLOOKUP(B182,Hoja1!B:C,2,FALSE)</f>
        <v>Conservación y Ampliación del Patrimonio Municipal del Suelo</v>
      </c>
      <c r="D182" s="3" t="str">
        <f t="shared" si="4"/>
        <v>6</v>
      </c>
      <c r="E182" s="3" t="str">
        <f t="shared" si="5"/>
        <v>62</v>
      </c>
      <c r="F182" s="24" t="s">
        <v>258</v>
      </c>
      <c r="G182" s="25" t="s">
        <v>259</v>
      </c>
      <c r="H182" s="26">
        <v>2108770</v>
      </c>
      <c r="I182" s="26">
        <v>0</v>
      </c>
      <c r="J182" s="26">
        <v>2108770</v>
      </c>
      <c r="K182" s="26">
        <v>0</v>
      </c>
      <c r="L182" s="26">
        <v>0</v>
      </c>
      <c r="M182" s="23">
        <v>236235.81</v>
      </c>
    </row>
    <row r="183" spans="1:13" x14ac:dyDescent="0.3">
      <c r="A183" s="24" t="s">
        <v>109</v>
      </c>
      <c r="B183" s="24" t="s">
        <v>119</v>
      </c>
      <c r="C183" s="2" t="str">
        <f>VLOOKUP(B183,Hoja1!B:C,2,FALSE)</f>
        <v>Conservación y Ampliación del Patrimonio Municipal del Suelo</v>
      </c>
      <c r="D183" s="3" t="str">
        <f t="shared" si="4"/>
        <v>6</v>
      </c>
      <c r="E183" s="3" t="str">
        <f t="shared" si="5"/>
        <v>63</v>
      </c>
      <c r="F183" s="24" t="s">
        <v>127</v>
      </c>
      <c r="G183" s="25" t="s">
        <v>126</v>
      </c>
      <c r="H183" s="26">
        <v>1485000</v>
      </c>
      <c r="I183" s="26">
        <v>0</v>
      </c>
      <c r="J183" s="26">
        <v>1485000</v>
      </c>
      <c r="K183" s="26">
        <v>7037.36</v>
      </c>
      <c r="L183" s="26">
        <v>0</v>
      </c>
      <c r="M183" s="23">
        <v>0</v>
      </c>
    </row>
    <row r="184" spans="1:13" x14ac:dyDescent="0.3">
      <c r="A184" s="24" t="s">
        <v>109</v>
      </c>
      <c r="B184" s="24" t="s">
        <v>119</v>
      </c>
      <c r="C184" s="2" t="str">
        <f>VLOOKUP(B184,Hoja1!B:C,2,FALSE)</f>
        <v>Conservación y Ampliación del Patrimonio Municipal del Suelo</v>
      </c>
      <c r="D184" s="3" t="str">
        <f t="shared" si="4"/>
        <v>6</v>
      </c>
      <c r="E184" s="3" t="str">
        <f t="shared" si="5"/>
        <v>63</v>
      </c>
      <c r="F184" s="24" t="s">
        <v>128</v>
      </c>
      <c r="G184" s="25" t="s">
        <v>98</v>
      </c>
      <c r="H184" s="26">
        <v>300000</v>
      </c>
      <c r="I184" s="26">
        <v>0</v>
      </c>
      <c r="J184" s="26">
        <v>300000</v>
      </c>
      <c r="K184" s="26">
        <v>8032.62</v>
      </c>
      <c r="L184" s="26">
        <v>5413.85</v>
      </c>
      <c r="M184" s="23">
        <v>0</v>
      </c>
    </row>
    <row r="185" spans="1:13" x14ac:dyDescent="0.3">
      <c r="A185" s="24" t="s">
        <v>109</v>
      </c>
      <c r="B185" s="24" t="s">
        <v>119</v>
      </c>
      <c r="C185" s="2" t="str">
        <f>VLOOKUP(B185,Hoja1!B:C,2,FALSE)</f>
        <v>Conservación y Ampliación del Patrimonio Municipal del Suelo</v>
      </c>
      <c r="D185" s="3" t="str">
        <f t="shared" si="4"/>
        <v>6</v>
      </c>
      <c r="E185" s="3" t="str">
        <f t="shared" si="5"/>
        <v>64</v>
      </c>
      <c r="F185" s="24" t="s">
        <v>129</v>
      </c>
      <c r="G185" s="25" t="s">
        <v>130</v>
      </c>
      <c r="H185" s="26">
        <v>180000</v>
      </c>
      <c r="I185" s="26">
        <v>0</v>
      </c>
      <c r="J185" s="26">
        <v>180000</v>
      </c>
      <c r="K185" s="26">
        <v>0</v>
      </c>
      <c r="L185" s="26">
        <v>0</v>
      </c>
      <c r="M185" s="23">
        <v>1194.43</v>
      </c>
    </row>
    <row r="186" spans="1:13" x14ac:dyDescent="0.3">
      <c r="A186" s="24" t="s">
        <v>109</v>
      </c>
      <c r="B186" s="24" t="s">
        <v>119</v>
      </c>
      <c r="C186" s="2" t="str">
        <f>VLOOKUP(B186,Hoja1!B:C,2,FALSE)</f>
        <v>Conservación y Ampliación del Patrimonio Municipal del Suelo</v>
      </c>
      <c r="D186" s="3" t="str">
        <f t="shared" si="4"/>
        <v>7</v>
      </c>
      <c r="E186" s="3" t="str">
        <f t="shared" si="5"/>
        <v>74</v>
      </c>
      <c r="F186" s="24" t="s">
        <v>113</v>
      </c>
      <c r="G186" s="25" t="s">
        <v>411</v>
      </c>
      <c r="H186" s="26">
        <v>3300000</v>
      </c>
      <c r="I186" s="26">
        <v>0</v>
      </c>
      <c r="J186" s="26">
        <v>3300000</v>
      </c>
      <c r="K186" s="26">
        <v>0</v>
      </c>
      <c r="L186" s="26">
        <v>0</v>
      </c>
      <c r="M186" s="23">
        <v>0</v>
      </c>
    </row>
    <row r="187" spans="1:13" x14ac:dyDescent="0.3">
      <c r="A187" s="24" t="s">
        <v>109</v>
      </c>
      <c r="B187" s="24" t="s">
        <v>119</v>
      </c>
      <c r="C187" s="2" t="str">
        <f>VLOOKUP(B187,Hoja1!B:C,2,FALSE)</f>
        <v>Conservación y Ampliación del Patrimonio Municipal del Suelo</v>
      </c>
      <c r="D187" s="3" t="str">
        <f t="shared" si="4"/>
        <v>7</v>
      </c>
      <c r="E187" s="3" t="str">
        <f t="shared" si="5"/>
        <v>78</v>
      </c>
      <c r="F187" s="24" t="s">
        <v>131</v>
      </c>
      <c r="G187" s="25" t="s">
        <v>132</v>
      </c>
      <c r="H187" s="26">
        <v>280000</v>
      </c>
      <c r="I187" s="26">
        <v>0</v>
      </c>
      <c r="J187" s="26">
        <v>280000</v>
      </c>
      <c r="K187" s="26">
        <v>0</v>
      </c>
      <c r="L187" s="26">
        <v>0</v>
      </c>
      <c r="M187" s="23">
        <v>19685.669999999998</v>
      </c>
    </row>
    <row r="188" spans="1:13" x14ac:dyDescent="0.3">
      <c r="A188" s="24" t="s">
        <v>109</v>
      </c>
      <c r="B188" s="24" t="s">
        <v>133</v>
      </c>
      <c r="C188" s="2" t="str">
        <f>VLOOKUP(B188,Hoja1!B:C,2,FALSE)</f>
        <v>Pavimentación de vías públicas y otros servicios urbanísticos</v>
      </c>
      <c r="D188" s="3" t="str">
        <f t="shared" si="4"/>
        <v>1</v>
      </c>
      <c r="E188" s="3" t="str">
        <f t="shared" si="5"/>
        <v>12</v>
      </c>
      <c r="F188" s="24" t="s">
        <v>48</v>
      </c>
      <c r="G188" s="25" t="s">
        <v>49</v>
      </c>
      <c r="H188" s="26">
        <v>91183</v>
      </c>
      <c r="I188" s="26">
        <v>0</v>
      </c>
      <c r="J188" s="26">
        <v>91183</v>
      </c>
      <c r="K188" s="26">
        <v>43596.92</v>
      </c>
      <c r="L188" s="26">
        <v>43596.92</v>
      </c>
      <c r="M188" s="23">
        <v>14152.16</v>
      </c>
    </row>
    <row r="189" spans="1:13" x14ac:dyDescent="0.3">
      <c r="A189" s="24" t="s">
        <v>109</v>
      </c>
      <c r="B189" s="24" t="s">
        <v>133</v>
      </c>
      <c r="C189" s="2" t="str">
        <f>VLOOKUP(B189,Hoja1!B:C,2,FALSE)</f>
        <v>Pavimentación de vías públicas y otros servicios urbanísticos</v>
      </c>
      <c r="D189" s="3" t="str">
        <f t="shared" si="4"/>
        <v>1</v>
      </c>
      <c r="E189" s="3" t="str">
        <f t="shared" si="5"/>
        <v>12</v>
      </c>
      <c r="F189" s="24" t="s">
        <v>50</v>
      </c>
      <c r="G189" s="25" t="s">
        <v>51</v>
      </c>
      <c r="H189" s="26">
        <v>80181</v>
      </c>
      <c r="I189" s="26">
        <v>0</v>
      </c>
      <c r="J189" s="26">
        <v>80181</v>
      </c>
      <c r="K189" s="26">
        <v>33106.76</v>
      </c>
      <c r="L189" s="26">
        <v>33106.76</v>
      </c>
      <c r="M189" s="23">
        <v>8691.7000000000007</v>
      </c>
    </row>
    <row r="190" spans="1:13" x14ac:dyDescent="0.3">
      <c r="A190" s="24" t="s">
        <v>109</v>
      </c>
      <c r="B190" s="24" t="s">
        <v>133</v>
      </c>
      <c r="C190" s="2" t="str">
        <f>VLOOKUP(B190,Hoja1!B:C,2,FALSE)</f>
        <v>Pavimentación de vías públicas y otros servicios urbanísticos</v>
      </c>
      <c r="D190" s="3" t="str">
        <f t="shared" si="4"/>
        <v>1</v>
      </c>
      <c r="E190" s="3" t="str">
        <f t="shared" si="5"/>
        <v>12</v>
      </c>
      <c r="F190" s="24" t="s">
        <v>17</v>
      </c>
      <c r="G190" s="25" t="s">
        <v>18</v>
      </c>
      <c r="H190" s="26">
        <v>51175</v>
      </c>
      <c r="I190" s="26">
        <v>0</v>
      </c>
      <c r="J190" s="26">
        <v>51175</v>
      </c>
      <c r="K190" s="26">
        <v>19896.439999999999</v>
      </c>
      <c r="L190" s="26">
        <v>19896.439999999999</v>
      </c>
      <c r="M190" s="23">
        <v>1813.55</v>
      </c>
    </row>
    <row r="191" spans="1:13" x14ac:dyDescent="0.3">
      <c r="A191" s="24" t="s">
        <v>109</v>
      </c>
      <c r="B191" s="24" t="s">
        <v>133</v>
      </c>
      <c r="C191" s="2" t="str">
        <f>VLOOKUP(B191,Hoja1!B:C,2,FALSE)</f>
        <v>Pavimentación de vías públicas y otros servicios urbanísticos</v>
      </c>
      <c r="D191" s="3" t="str">
        <f t="shared" si="4"/>
        <v>1</v>
      </c>
      <c r="E191" s="3" t="str">
        <f t="shared" si="5"/>
        <v>12</v>
      </c>
      <c r="F191" s="24" t="s">
        <v>52</v>
      </c>
      <c r="G191" s="25" t="s">
        <v>53</v>
      </c>
      <c r="H191" s="26">
        <v>8675</v>
      </c>
      <c r="I191" s="26">
        <v>0</v>
      </c>
      <c r="J191" s="26">
        <v>8675</v>
      </c>
      <c r="K191" s="26">
        <v>4148.8900000000003</v>
      </c>
      <c r="L191" s="26">
        <v>4148.8900000000003</v>
      </c>
      <c r="M191" s="23">
        <v>10971.3</v>
      </c>
    </row>
    <row r="192" spans="1:13" x14ac:dyDescent="0.3">
      <c r="A192" s="24" t="s">
        <v>109</v>
      </c>
      <c r="B192" s="24" t="s">
        <v>133</v>
      </c>
      <c r="C192" s="2" t="str">
        <f>VLOOKUP(B192,Hoja1!B:C,2,FALSE)</f>
        <v>Pavimentación de vías públicas y otros servicios urbanísticos</v>
      </c>
      <c r="D192" s="3" t="str">
        <f t="shared" si="4"/>
        <v>1</v>
      </c>
      <c r="E192" s="3" t="str">
        <f t="shared" si="5"/>
        <v>12</v>
      </c>
      <c r="F192" s="24" t="s">
        <v>19</v>
      </c>
      <c r="G192" s="25" t="s">
        <v>20</v>
      </c>
      <c r="H192" s="26">
        <v>53000</v>
      </c>
      <c r="I192" s="26">
        <v>0</v>
      </c>
      <c r="J192" s="26">
        <v>53000</v>
      </c>
      <c r="K192" s="26">
        <v>25158.86</v>
      </c>
      <c r="L192" s="26">
        <v>25158.86</v>
      </c>
      <c r="M192" s="23">
        <v>25618</v>
      </c>
    </row>
    <row r="193" spans="1:13" x14ac:dyDescent="0.3">
      <c r="A193" s="24" t="s">
        <v>109</v>
      </c>
      <c r="B193" s="24" t="s">
        <v>133</v>
      </c>
      <c r="C193" s="2" t="str">
        <f>VLOOKUP(B193,Hoja1!B:C,2,FALSE)</f>
        <v>Pavimentación de vías públicas y otros servicios urbanísticos</v>
      </c>
      <c r="D193" s="3" t="str">
        <f t="shared" si="4"/>
        <v>1</v>
      </c>
      <c r="E193" s="3" t="str">
        <f t="shared" si="5"/>
        <v>12</v>
      </c>
      <c r="F193" s="24" t="s">
        <v>21</v>
      </c>
      <c r="G193" s="25" t="s">
        <v>22</v>
      </c>
      <c r="H193" s="26">
        <v>137318</v>
      </c>
      <c r="I193" s="26">
        <v>0</v>
      </c>
      <c r="J193" s="26">
        <v>137318</v>
      </c>
      <c r="K193" s="26">
        <v>60642.09</v>
      </c>
      <c r="L193" s="26">
        <v>60642.09</v>
      </c>
      <c r="M193" s="23">
        <v>81288.22</v>
      </c>
    </row>
    <row r="194" spans="1:13" x14ac:dyDescent="0.3">
      <c r="A194" s="24" t="s">
        <v>109</v>
      </c>
      <c r="B194" s="24" t="s">
        <v>133</v>
      </c>
      <c r="C194" s="2" t="str">
        <f>VLOOKUP(B194,Hoja1!B:C,2,FALSE)</f>
        <v>Pavimentación de vías públicas y otros servicios urbanísticos</v>
      </c>
      <c r="D194" s="3" t="str">
        <f t="shared" si="4"/>
        <v>1</v>
      </c>
      <c r="E194" s="3" t="str">
        <f t="shared" si="5"/>
        <v>12</v>
      </c>
      <c r="F194" s="24" t="s">
        <v>23</v>
      </c>
      <c r="G194" s="25" t="s">
        <v>24</v>
      </c>
      <c r="H194" s="26">
        <v>345644</v>
      </c>
      <c r="I194" s="26">
        <v>0</v>
      </c>
      <c r="J194" s="26">
        <v>345644</v>
      </c>
      <c r="K194" s="26">
        <v>188331.24</v>
      </c>
      <c r="L194" s="26">
        <v>188331.24</v>
      </c>
      <c r="M194" s="23">
        <v>4575.83</v>
      </c>
    </row>
    <row r="195" spans="1:13" x14ac:dyDescent="0.3">
      <c r="A195" s="24" t="s">
        <v>109</v>
      </c>
      <c r="B195" s="24" t="s">
        <v>133</v>
      </c>
      <c r="C195" s="2" t="str">
        <f>VLOOKUP(B195,Hoja1!B:C,2,FALSE)</f>
        <v>Pavimentación de vías públicas y otros servicios urbanísticos</v>
      </c>
      <c r="D195" s="3" t="str">
        <f t="shared" ref="D195:D258" si="6">LEFT(F195,1)</f>
        <v>1</v>
      </c>
      <c r="E195" s="3" t="str">
        <f t="shared" ref="E195:E258" si="7">LEFT(F195,2)</f>
        <v>12</v>
      </c>
      <c r="F195" s="24" t="s">
        <v>25</v>
      </c>
      <c r="G195" s="25" t="s">
        <v>26</v>
      </c>
      <c r="H195" s="26">
        <v>25096</v>
      </c>
      <c r="I195" s="26">
        <v>0</v>
      </c>
      <c r="J195" s="26">
        <v>25096</v>
      </c>
      <c r="K195" s="26">
        <v>12039.92</v>
      </c>
      <c r="L195" s="26">
        <v>12039.92</v>
      </c>
      <c r="M195" s="23">
        <v>94568.639999999999</v>
      </c>
    </row>
    <row r="196" spans="1:13" x14ac:dyDescent="0.3">
      <c r="A196" s="24" t="s">
        <v>109</v>
      </c>
      <c r="B196" s="24" t="s">
        <v>133</v>
      </c>
      <c r="C196" s="2" t="str">
        <f>VLOOKUP(B196,Hoja1!B:C,2,FALSE)</f>
        <v>Pavimentación de vías públicas y otros servicios urbanísticos</v>
      </c>
      <c r="D196" s="3" t="str">
        <f t="shared" si="6"/>
        <v>1</v>
      </c>
      <c r="E196" s="3" t="str">
        <f t="shared" si="7"/>
        <v>13</v>
      </c>
      <c r="F196" s="24" t="s">
        <v>69</v>
      </c>
      <c r="G196" s="25" t="s">
        <v>11</v>
      </c>
      <c r="H196" s="26">
        <v>606795</v>
      </c>
      <c r="I196" s="26">
        <v>0</v>
      </c>
      <c r="J196" s="26">
        <v>606795</v>
      </c>
      <c r="K196" s="26">
        <v>222566.36</v>
      </c>
      <c r="L196" s="26">
        <v>222566.36</v>
      </c>
      <c r="M196" s="23">
        <v>6018.3</v>
      </c>
    </row>
    <row r="197" spans="1:13" x14ac:dyDescent="0.3">
      <c r="A197" s="24" t="s">
        <v>109</v>
      </c>
      <c r="B197" s="24" t="s">
        <v>133</v>
      </c>
      <c r="C197" s="2" t="str">
        <f>VLOOKUP(B197,Hoja1!B:C,2,FALSE)</f>
        <v>Pavimentación de vías públicas y otros servicios urbanísticos</v>
      </c>
      <c r="D197" s="3" t="str">
        <f t="shared" si="6"/>
        <v>1</v>
      </c>
      <c r="E197" s="3" t="str">
        <f t="shared" si="7"/>
        <v>13</v>
      </c>
      <c r="F197" s="24" t="s">
        <v>70</v>
      </c>
      <c r="G197" s="25" t="s">
        <v>71</v>
      </c>
      <c r="H197" s="26">
        <v>15000</v>
      </c>
      <c r="I197" s="26">
        <v>0</v>
      </c>
      <c r="J197" s="26">
        <v>15000</v>
      </c>
      <c r="K197" s="26">
        <v>6018.3</v>
      </c>
      <c r="L197" s="26">
        <v>6018.3</v>
      </c>
      <c r="M197" s="23">
        <v>110466.41</v>
      </c>
    </row>
    <row r="198" spans="1:13" x14ac:dyDescent="0.3">
      <c r="A198" s="24" t="s">
        <v>109</v>
      </c>
      <c r="B198" s="24" t="s">
        <v>133</v>
      </c>
      <c r="C198" s="2" t="str">
        <f>VLOOKUP(B198,Hoja1!B:C,2,FALSE)</f>
        <v>Pavimentación de vías públicas y otros servicios urbanísticos</v>
      </c>
      <c r="D198" s="3" t="str">
        <f t="shared" si="6"/>
        <v>1</v>
      </c>
      <c r="E198" s="3" t="str">
        <f t="shared" si="7"/>
        <v>13</v>
      </c>
      <c r="F198" s="24" t="s">
        <v>72</v>
      </c>
      <c r="G198" s="25" t="s">
        <v>13</v>
      </c>
      <c r="H198" s="26">
        <v>622667</v>
      </c>
      <c r="I198" s="26">
        <v>0</v>
      </c>
      <c r="J198" s="26">
        <v>622667</v>
      </c>
      <c r="K198" s="26">
        <v>233057.19</v>
      </c>
      <c r="L198" s="26">
        <v>233057.19</v>
      </c>
      <c r="M198" s="23">
        <v>0</v>
      </c>
    </row>
    <row r="199" spans="1:13" x14ac:dyDescent="0.3">
      <c r="A199" s="24" t="s">
        <v>109</v>
      </c>
      <c r="B199" s="24" t="s">
        <v>133</v>
      </c>
      <c r="C199" s="2" t="str">
        <f>VLOOKUP(B199,Hoja1!B:C,2,FALSE)</f>
        <v>Pavimentación de vías públicas y otros servicios urbanísticos</v>
      </c>
      <c r="D199" s="3" t="str">
        <f t="shared" si="6"/>
        <v>1</v>
      </c>
      <c r="E199" s="3" t="str">
        <f t="shared" si="7"/>
        <v>13</v>
      </c>
      <c r="F199" s="24" t="s">
        <v>73</v>
      </c>
      <c r="G199" s="25" t="s">
        <v>74</v>
      </c>
      <c r="H199" s="26">
        <v>30000</v>
      </c>
      <c r="I199" s="26">
        <v>0</v>
      </c>
      <c r="J199" s="26">
        <v>30000</v>
      </c>
      <c r="K199" s="26">
        <v>0</v>
      </c>
      <c r="L199" s="26">
        <v>0</v>
      </c>
      <c r="M199" s="23">
        <v>1088.56</v>
      </c>
    </row>
    <row r="200" spans="1:13" x14ac:dyDescent="0.3">
      <c r="A200" s="24" t="s">
        <v>109</v>
      </c>
      <c r="B200" s="24" t="s">
        <v>133</v>
      </c>
      <c r="C200" s="2" t="str">
        <f>VLOOKUP(B200,Hoja1!B:C,2,FALSE)</f>
        <v>Pavimentación de vías públicas y otros servicios urbanísticos</v>
      </c>
      <c r="D200" s="3" t="str">
        <f t="shared" si="6"/>
        <v>2</v>
      </c>
      <c r="E200" s="3" t="str">
        <f t="shared" si="7"/>
        <v>20</v>
      </c>
      <c r="F200" s="24" t="s">
        <v>54</v>
      </c>
      <c r="G200" s="25" t="s">
        <v>55</v>
      </c>
      <c r="H200" s="26">
        <v>30000</v>
      </c>
      <c r="I200" s="26">
        <v>0</v>
      </c>
      <c r="J200" s="26">
        <v>30000</v>
      </c>
      <c r="K200" s="26">
        <v>13874.98</v>
      </c>
      <c r="L200" s="26">
        <v>10198.780000000001</v>
      </c>
      <c r="M200" s="23">
        <v>877.46</v>
      </c>
    </row>
    <row r="201" spans="1:13" x14ac:dyDescent="0.3">
      <c r="A201" s="24" t="s">
        <v>109</v>
      </c>
      <c r="B201" s="24" t="s">
        <v>133</v>
      </c>
      <c r="C201" s="2" t="str">
        <f>VLOOKUP(B201,Hoja1!B:C,2,FALSE)</f>
        <v>Pavimentación de vías públicas y otros servicios urbanísticos</v>
      </c>
      <c r="D201" s="3" t="str">
        <f t="shared" si="6"/>
        <v>2</v>
      </c>
      <c r="E201" s="3" t="str">
        <f t="shared" si="7"/>
        <v>20</v>
      </c>
      <c r="F201" s="24" t="s">
        <v>266</v>
      </c>
      <c r="G201" s="25" t="s">
        <v>267</v>
      </c>
      <c r="H201" s="26">
        <v>30000</v>
      </c>
      <c r="I201" s="26">
        <v>0</v>
      </c>
      <c r="J201" s="26">
        <v>30000</v>
      </c>
      <c r="K201" s="26">
        <v>7043.21</v>
      </c>
      <c r="L201" s="26">
        <v>5809.53</v>
      </c>
      <c r="M201" s="23">
        <v>15311.74</v>
      </c>
    </row>
    <row r="202" spans="1:13" x14ac:dyDescent="0.3">
      <c r="A202" s="24" t="s">
        <v>109</v>
      </c>
      <c r="B202" s="24" t="s">
        <v>133</v>
      </c>
      <c r="C202" s="2" t="str">
        <f>VLOOKUP(B202,Hoja1!B:C,2,FALSE)</f>
        <v>Pavimentación de vías públicas y otros servicios urbanísticos</v>
      </c>
      <c r="D202" s="3" t="str">
        <f t="shared" si="6"/>
        <v>2</v>
      </c>
      <c r="E202" s="3" t="str">
        <f t="shared" si="7"/>
        <v>21</v>
      </c>
      <c r="F202" s="24" t="s">
        <v>134</v>
      </c>
      <c r="G202" s="25" t="s">
        <v>135</v>
      </c>
      <c r="H202" s="26">
        <v>210000</v>
      </c>
      <c r="I202" s="26">
        <v>-31000</v>
      </c>
      <c r="J202" s="26">
        <v>179000</v>
      </c>
      <c r="K202" s="26">
        <v>34774.449999999997</v>
      </c>
      <c r="L202" s="26">
        <v>27408.5</v>
      </c>
      <c r="M202" s="23">
        <v>1708.49</v>
      </c>
    </row>
    <row r="203" spans="1:13" x14ac:dyDescent="0.3">
      <c r="A203" s="24" t="s">
        <v>109</v>
      </c>
      <c r="B203" s="24" t="s">
        <v>133</v>
      </c>
      <c r="C203" s="2" t="str">
        <f>VLOOKUP(B203,Hoja1!B:C,2,FALSE)</f>
        <v>Pavimentación de vías públicas y otros servicios urbanísticos</v>
      </c>
      <c r="D203" s="3" t="str">
        <f t="shared" si="6"/>
        <v>2</v>
      </c>
      <c r="E203" s="3" t="str">
        <f t="shared" si="7"/>
        <v>21</v>
      </c>
      <c r="F203" s="24" t="s">
        <v>77</v>
      </c>
      <c r="G203" s="25" t="s">
        <v>78</v>
      </c>
      <c r="H203" s="26">
        <v>45000</v>
      </c>
      <c r="I203" s="26">
        <v>0</v>
      </c>
      <c r="J203" s="26">
        <v>45000</v>
      </c>
      <c r="K203" s="26">
        <v>8621.6299999999992</v>
      </c>
      <c r="L203" s="26">
        <v>8621.6299999999992</v>
      </c>
      <c r="M203" s="23">
        <v>0</v>
      </c>
    </row>
    <row r="204" spans="1:13" x14ac:dyDescent="0.3">
      <c r="A204" s="24" t="s">
        <v>109</v>
      </c>
      <c r="B204" s="24" t="s">
        <v>133</v>
      </c>
      <c r="C204" s="2" t="str">
        <f>VLOOKUP(B204,Hoja1!B:C,2,FALSE)</f>
        <v>Pavimentación de vías públicas y otros servicios urbanísticos</v>
      </c>
      <c r="D204" s="3" t="str">
        <f t="shared" si="6"/>
        <v>2</v>
      </c>
      <c r="E204" s="3" t="str">
        <f t="shared" si="7"/>
        <v>22</v>
      </c>
      <c r="F204" s="24" t="s">
        <v>85</v>
      </c>
      <c r="G204" s="25" t="s">
        <v>86</v>
      </c>
      <c r="H204" s="26">
        <v>15000</v>
      </c>
      <c r="I204" s="26">
        <v>0</v>
      </c>
      <c r="J204" s="26">
        <v>15000</v>
      </c>
      <c r="K204" s="26">
        <v>0</v>
      </c>
      <c r="L204" s="26">
        <v>0</v>
      </c>
      <c r="M204" s="23">
        <v>0</v>
      </c>
    </row>
    <row r="205" spans="1:13" x14ac:dyDescent="0.3">
      <c r="A205" s="24" t="s">
        <v>109</v>
      </c>
      <c r="B205" s="24" t="s">
        <v>133</v>
      </c>
      <c r="C205" s="2" t="str">
        <f>VLOOKUP(B205,Hoja1!B:C,2,FALSE)</f>
        <v>Pavimentación de vías públicas y otros servicios urbanísticos</v>
      </c>
      <c r="D205" s="3" t="str">
        <f t="shared" si="6"/>
        <v>2</v>
      </c>
      <c r="E205" s="3" t="str">
        <f t="shared" si="7"/>
        <v>22</v>
      </c>
      <c r="F205" s="24" t="s">
        <v>87</v>
      </c>
      <c r="G205" s="25" t="s">
        <v>88</v>
      </c>
      <c r="H205" s="26">
        <v>1000</v>
      </c>
      <c r="I205" s="26">
        <v>0</v>
      </c>
      <c r="J205" s="26">
        <v>1000</v>
      </c>
      <c r="K205" s="26">
        <v>0</v>
      </c>
      <c r="L205" s="26">
        <v>0</v>
      </c>
      <c r="M205" s="23">
        <v>827.55</v>
      </c>
    </row>
    <row r="206" spans="1:13" x14ac:dyDescent="0.3">
      <c r="A206" s="24" t="s">
        <v>109</v>
      </c>
      <c r="B206" s="24" t="s">
        <v>133</v>
      </c>
      <c r="C206" s="2" t="str">
        <f>VLOOKUP(B206,Hoja1!B:C,2,FALSE)</f>
        <v>Pavimentación de vías públicas y otros servicios urbanísticos</v>
      </c>
      <c r="D206" s="3" t="str">
        <f t="shared" si="6"/>
        <v>2</v>
      </c>
      <c r="E206" s="3" t="str">
        <f t="shared" si="7"/>
        <v>22</v>
      </c>
      <c r="F206" s="24" t="s">
        <v>62</v>
      </c>
      <c r="G206" s="25" t="s">
        <v>63</v>
      </c>
      <c r="H206" s="26">
        <v>6000</v>
      </c>
      <c r="I206" s="26">
        <v>0</v>
      </c>
      <c r="J206" s="26">
        <v>6000</v>
      </c>
      <c r="K206" s="26">
        <v>1815.89</v>
      </c>
      <c r="L206" s="26">
        <v>1815.89</v>
      </c>
      <c r="M206" s="23">
        <v>0</v>
      </c>
    </row>
    <row r="207" spans="1:13" x14ac:dyDescent="0.3">
      <c r="A207" s="24" t="s">
        <v>109</v>
      </c>
      <c r="B207" s="24" t="s">
        <v>133</v>
      </c>
      <c r="C207" s="2" t="str">
        <f>VLOOKUP(B207,Hoja1!B:C,2,FALSE)</f>
        <v>Pavimentación de vías públicas y otros servicios urbanísticos</v>
      </c>
      <c r="D207" s="3" t="str">
        <f t="shared" si="6"/>
        <v>6</v>
      </c>
      <c r="E207" s="3" t="str">
        <f t="shared" si="7"/>
        <v>60</v>
      </c>
      <c r="F207" s="24" t="s">
        <v>122</v>
      </c>
      <c r="G207" s="25" t="s">
        <v>123</v>
      </c>
      <c r="H207" s="26">
        <v>200000</v>
      </c>
      <c r="I207" s="26">
        <v>101882</v>
      </c>
      <c r="J207" s="26">
        <v>301882</v>
      </c>
      <c r="K207" s="26">
        <v>0</v>
      </c>
      <c r="L207" s="26">
        <v>0</v>
      </c>
      <c r="M207" s="23">
        <v>0</v>
      </c>
    </row>
    <row r="208" spans="1:13" x14ac:dyDescent="0.3">
      <c r="A208" s="24" t="s">
        <v>109</v>
      </c>
      <c r="B208" s="24" t="s">
        <v>133</v>
      </c>
      <c r="C208" s="2" t="str">
        <f>VLOOKUP(B208,Hoja1!B:C,2,FALSE)</f>
        <v>Pavimentación de vías públicas y otros servicios urbanísticos</v>
      </c>
      <c r="D208" s="3" t="str">
        <f t="shared" si="6"/>
        <v>6</v>
      </c>
      <c r="E208" s="3" t="str">
        <f t="shared" si="7"/>
        <v>61</v>
      </c>
      <c r="F208" s="24" t="s">
        <v>136</v>
      </c>
      <c r="G208" s="25" t="s">
        <v>137</v>
      </c>
      <c r="H208" s="26">
        <v>150000</v>
      </c>
      <c r="I208" s="26">
        <v>3340899.91</v>
      </c>
      <c r="J208" s="26">
        <v>3490899.91</v>
      </c>
      <c r="K208" s="26">
        <v>128411.48</v>
      </c>
      <c r="L208" s="26">
        <v>37337.25</v>
      </c>
      <c r="M208" s="23">
        <v>0</v>
      </c>
    </row>
    <row r="209" spans="1:13" x14ac:dyDescent="0.3">
      <c r="A209" s="24" t="s">
        <v>109</v>
      </c>
      <c r="B209" s="24" t="s">
        <v>133</v>
      </c>
      <c r="C209" s="2" t="str">
        <f>VLOOKUP(B209,Hoja1!B:C,2,FALSE)</f>
        <v>Pavimentación de vías públicas y otros servicios urbanísticos</v>
      </c>
      <c r="D209" s="3" t="str">
        <f t="shared" si="6"/>
        <v>6</v>
      </c>
      <c r="E209" s="3" t="str">
        <f t="shared" si="7"/>
        <v>62</v>
      </c>
      <c r="F209" s="24" t="s">
        <v>97</v>
      </c>
      <c r="G209" s="25" t="s">
        <v>98</v>
      </c>
      <c r="H209" s="26">
        <v>0</v>
      </c>
      <c r="I209" s="26">
        <v>25000</v>
      </c>
      <c r="J209" s="26">
        <v>25000</v>
      </c>
      <c r="K209" s="26">
        <v>0</v>
      </c>
      <c r="L209" s="26">
        <v>0</v>
      </c>
      <c r="M209" s="23">
        <v>0</v>
      </c>
    </row>
    <row r="210" spans="1:13" x14ac:dyDescent="0.3">
      <c r="A210" s="24" t="s">
        <v>109</v>
      </c>
      <c r="B210" s="24" t="s">
        <v>133</v>
      </c>
      <c r="C210" s="2" t="str">
        <f>VLOOKUP(B210,Hoja1!B:C,2,FALSE)</f>
        <v>Pavimentación de vías públicas y otros servicios urbanísticos</v>
      </c>
      <c r="D210" s="3" t="str">
        <f t="shared" si="6"/>
        <v>6</v>
      </c>
      <c r="E210" s="3" t="str">
        <f t="shared" si="7"/>
        <v>62</v>
      </c>
      <c r="F210" s="24" t="s">
        <v>203</v>
      </c>
      <c r="G210" s="25" t="s">
        <v>204</v>
      </c>
      <c r="H210" s="26">
        <v>40000</v>
      </c>
      <c r="I210" s="26">
        <v>0</v>
      </c>
      <c r="J210" s="26">
        <v>40000</v>
      </c>
      <c r="K210" s="26">
        <v>0</v>
      </c>
      <c r="L210" s="26">
        <v>0</v>
      </c>
      <c r="M210" s="23">
        <v>10765.26</v>
      </c>
    </row>
    <row r="211" spans="1:13" x14ac:dyDescent="0.3">
      <c r="A211" s="24" t="s">
        <v>109</v>
      </c>
      <c r="B211" s="24" t="s">
        <v>138</v>
      </c>
      <c r="C211" s="2" t="str">
        <f>VLOOKUP(B211,Hoja1!B:C,2,FALSE)</f>
        <v>Alumbrado Público</v>
      </c>
      <c r="D211" s="3" t="str">
        <f t="shared" si="6"/>
        <v>1</v>
      </c>
      <c r="E211" s="3" t="str">
        <f t="shared" si="7"/>
        <v>12</v>
      </c>
      <c r="F211" s="24" t="s">
        <v>50</v>
      </c>
      <c r="G211" s="25" t="s">
        <v>51</v>
      </c>
      <c r="H211" s="26">
        <v>13363</v>
      </c>
      <c r="I211" s="26">
        <v>0</v>
      </c>
      <c r="J211" s="26">
        <v>13363</v>
      </c>
      <c r="K211" s="26">
        <v>6648.23</v>
      </c>
      <c r="L211" s="26">
        <v>6648.23</v>
      </c>
      <c r="M211" s="23">
        <v>3000</v>
      </c>
    </row>
    <row r="212" spans="1:13" x14ac:dyDescent="0.3">
      <c r="A212" s="24" t="s">
        <v>109</v>
      </c>
      <c r="B212" s="24" t="s">
        <v>138</v>
      </c>
      <c r="C212" s="2" t="str">
        <f>VLOOKUP(B212,Hoja1!B:C,2,FALSE)</f>
        <v>Alumbrado Público</v>
      </c>
      <c r="D212" s="3" t="str">
        <f t="shared" si="6"/>
        <v>1</v>
      </c>
      <c r="E212" s="3" t="str">
        <f t="shared" si="7"/>
        <v>12</v>
      </c>
      <c r="F212" s="24" t="s">
        <v>17</v>
      </c>
      <c r="G212" s="25" t="s">
        <v>18</v>
      </c>
      <c r="H212" s="26">
        <v>10235</v>
      </c>
      <c r="I212" s="26">
        <v>0</v>
      </c>
      <c r="J212" s="26">
        <v>10235</v>
      </c>
      <c r="K212" s="26">
        <v>4331.8599999999997</v>
      </c>
      <c r="L212" s="26">
        <v>4331.8599999999997</v>
      </c>
      <c r="M212" s="23">
        <v>1493.51</v>
      </c>
    </row>
    <row r="213" spans="1:13" x14ac:dyDescent="0.3">
      <c r="A213" s="24" t="s">
        <v>109</v>
      </c>
      <c r="B213" s="24" t="s">
        <v>138</v>
      </c>
      <c r="C213" s="2" t="str">
        <f>VLOOKUP(B213,Hoja1!B:C,2,FALSE)</f>
        <v>Alumbrado Público</v>
      </c>
      <c r="D213" s="3" t="str">
        <f t="shared" si="6"/>
        <v>1</v>
      </c>
      <c r="E213" s="3" t="str">
        <f t="shared" si="7"/>
        <v>12</v>
      </c>
      <c r="F213" s="24" t="s">
        <v>19</v>
      </c>
      <c r="G213" s="25" t="s">
        <v>20</v>
      </c>
      <c r="H213" s="26">
        <v>7244</v>
      </c>
      <c r="I213" s="26">
        <v>0</v>
      </c>
      <c r="J213" s="26">
        <v>7244</v>
      </c>
      <c r="K213" s="26">
        <v>3483.11</v>
      </c>
      <c r="L213" s="26">
        <v>3483.11</v>
      </c>
      <c r="M213" s="23">
        <v>1490.97</v>
      </c>
    </row>
    <row r="214" spans="1:13" x14ac:dyDescent="0.3">
      <c r="A214" s="24" t="s">
        <v>109</v>
      </c>
      <c r="B214" s="24" t="s">
        <v>138</v>
      </c>
      <c r="C214" s="2" t="str">
        <f>VLOOKUP(B214,Hoja1!B:C,2,FALSE)</f>
        <v>Alumbrado Público</v>
      </c>
      <c r="D214" s="3" t="str">
        <f t="shared" si="6"/>
        <v>1</v>
      </c>
      <c r="E214" s="3" t="str">
        <f t="shared" si="7"/>
        <v>12</v>
      </c>
      <c r="F214" s="24" t="s">
        <v>21</v>
      </c>
      <c r="G214" s="25" t="s">
        <v>22</v>
      </c>
      <c r="H214" s="26">
        <v>14824</v>
      </c>
      <c r="I214" s="26">
        <v>0</v>
      </c>
      <c r="J214" s="26">
        <v>14824</v>
      </c>
      <c r="K214" s="26">
        <v>6868.74</v>
      </c>
      <c r="L214" s="26">
        <v>6868.74</v>
      </c>
      <c r="M214" s="23">
        <v>2695.98</v>
      </c>
    </row>
    <row r="215" spans="1:13" x14ac:dyDescent="0.3">
      <c r="A215" s="24" t="s">
        <v>109</v>
      </c>
      <c r="B215" s="24" t="s">
        <v>138</v>
      </c>
      <c r="C215" s="2" t="str">
        <f>VLOOKUP(B215,Hoja1!B:C,2,FALSE)</f>
        <v>Alumbrado Público</v>
      </c>
      <c r="D215" s="3" t="str">
        <f t="shared" si="6"/>
        <v>1</v>
      </c>
      <c r="E215" s="3" t="str">
        <f t="shared" si="7"/>
        <v>12</v>
      </c>
      <c r="F215" s="24" t="s">
        <v>23</v>
      </c>
      <c r="G215" s="25" t="s">
        <v>24</v>
      </c>
      <c r="H215" s="26">
        <v>36018</v>
      </c>
      <c r="I215" s="26">
        <v>0</v>
      </c>
      <c r="J215" s="26">
        <v>36018</v>
      </c>
      <c r="K215" s="26">
        <v>19246.810000000001</v>
      </c>
      <c r="L215" s="26">
        <v>19246.810000000001</v>
      </c>
      <c r="M215" s="23">
        <v>9107.9699999999993</v>
      </c>
    </row>
    <row r="216" spans="1:13" x14ac:dyDescent="0.3">
      <c r="A216" s="24" t="s">
        <v>109</v>
      </c>
      <c r="B216" s="24" t="s">
        <v>138</v>
      </c>
      <c r="C216" s="2" t="str">
        <f>VLOOKUP(B216,Hoja1!B:C,2,FALSE)</f>
        <v>Alumbrado Público</v>
      </c>
      <c r="D216" s="3" t="str">
        <f t="shared" si="6"/>
        <v>1</v>
      </c>
      <c r="E216" s="3" t="str">
        <f t="shared" si="7"/>
        <v>12</v>
      </c>
      <c r="F216" s="24" t="s">
        <v>25</v>
      </c>
      <c r="G216" s="25" t="s">
        <v>26</v>
      </c>
      <c r="H216" s="26">
        <v>3254</v>
      </c>
      <c r="I216" s="26">
        <v>0</v>
      </c>
      <c r="J216" s="26">
        <v>3254</v>
      </c>
      <c r="K216" s="26">
        <v>1263.06</v>
      </c>
      <c r="L216" s="26">
        <v>1263.06</v>
      </c>
      <c r="M216" s="23">
        <v>300</v>
      </c>
    </row>
    <row r="217" spans="1:13" x14ac:dyDescent="0.3">
      <c r="A217" s="24" t="s">
        <v>109</v>
      </c>
      <c r="B217" s="24" t="s">
        <v>138</v>
      </c>
      <c r="C217" s="2" t="str">
        <f>VLOOKUP(B217,Hoja1!B:C,2,FALSE)</f>
        <v>Alumbrado Público</v>
      </c>
      <c r="D217" s="3" t="str">
        <f t="shared" si="6"/>
        <v>1</v>
      </c>
      <c r="E217" s="3" t="str">
        <f t="shared" si="7"/>
        <v>13</v>
      </c>
      <c r="F217" s="24" t="s">
        <v>69</v>
      </c>
      <c r="G217" s="25" t="s">
        <v>11</v>
      </c>
      <c r="H217" s="26">
        <v>95196</v>
      </c>
      <c r="I217" s="26">
        <v>0</v>
      </c>
      <c r="J217" s="26">
        <v>95196</v>
      </c>
      <c r="K217" s="26">
        <v>30289.119999999999</v>
      </c>
      <c r="L217" s="26">
        <v>30289.119999999999</v>
      </c>
      <c r="M217" s="23">
        <v>12932.04</v>
      </c>
    </row>
    <row r="218" spans="1:13" x14ac:dyDescent="0.3">
      <c r="A218" s="24" t="s">
        <v>109</v>
      </c>
      <c r="B218" s="24" t="s">
        <v>138</v>
      </c>
      <c r="C218" s="2" t="str">
        <f>VLOOKUP(B218,Hoja1!B:C,2,FALSE)</f>
        <v>Alumbrado Público</v>
      </c>
      <c r="D218" s="3" t="str">
        <f t="shared" si="6"/>
        <v>1</v>
      </c>
      <c r="E218" s="3" t="str">
        <f t="shared" si="7"/>
        <v>13</v>
      </c>
      <c r="F218" s="24" t="s">
        <v>72</v>
      </c>
      <c r="G218" s="25" t="s">
        <v>13</v>
      </c>
      <c r="H218" s="26">
        <v>94881</v>
      </c>
      <c r="I218" s="26">
        <v>0</v>
      </c>
      <c r="J218" s="26">
        <v>94881</v>
      </c>
      <c r="K218" s="26">
        <v>25749.25</v>
      </c>
      <c r="L218" s="26">
        <v>25749.25</v>
      </c>
      <c r="M218" s="23">
        <v>12284.81</v>
      </c>
    </row>
    <row r="219" spans="1:13" x14ac:dyDescent="0.3">
      <c r="A219" s="24" t="s">
        <v>109</v>
      </c>
      <c r="B219" s="24" t="s">
        <v>138</v>
      </c>
      <c r="C219" s="2" t="str">
        <f>VLOOKUP(B219,Hoja1!B:C,2,FALSE)</f>
        <v>Alumbrado Público</v>
      </c>
      <c r="D219" s="3" t="str">
        <f t="shared" si="6"/>
        <v>1</v>
      </c>
      <c r="E219" s="3" t="str">
        <f t="shared" si="7"/>
        <v>15</v>
      </c>
      <c r="F219" s="24" t="s">
        <v>75</v>
      </c>
      <c r="G219" s="25" t="s">
        <v>76</v>
      </c>
      <c r="H219" s="26">
        <v>6000</v>
      </c>
      <c r="I219" s="26">
        <v>0</v>
      </c>
      <c r="J219" s="26">
        <v>6000</v>
      </c>
      <c r="K219" s="26">
        <v>0</v>
      </c>
      <c r="L219" s="26">
        <v>0</v>
      </c>
      <c r="M219" s="23">
        <v>13529.95</v>
      </c>
    </row>
    <row r="220" spans="1:13" x14ac:dyDescent="0.3">
      <c r="A220" s="24" t="s">
        <v>109</v>
      </c>
      <c r="B220" s="24" t="s">
        <v>138</v>
      </c>
      <c r="C220" s="2" t="str">
        <f>VLOOKUP(B220,Hoja1!B:C,2,FALSE)</f>
        <v>Alumbrado Público</v>
      </c>
      <c r="D220" s="3" t="str">
        <f t="shared" si="6"/>
        <v>2</v>
      </c>
      <c r="E220" s="3" t="str">
        <f t="shared" si="7"/>
        <v>21</v>
      </c>
      <c r="F220" s="24" t="s">
        <v>56</v>
      </c>
      <c r="G220" s="25" t="s">
        <v>57</v>
      </c>
      <c r="H220" s="26">
        <v>110000</v>
      </c>
      <c r="I220" s="26">
        <v>0</v>
      </c>
      <c r="J220" s="26">
        <v>110000</v>
      </c>
      <c r="K220" s="26">
        <v>42203.09</v>
      </c>
      <c r="L220" s="26">
        <v>42203.09</v>
      </c>
      <c r="M220" s="23">
        <v>539781.77</v>
      </c>
    </row>
    <row r="221" spans="1:13" x14ac:dyDescent="0.3">
      <c r="A221" s="24" t="s">
        <v>109</v>
      </c>
      <c r="B221" s="24" t="s">
        <v>138</v>
      </c>
      <c r="C221" s="2" t="str">
        <f>VLOOKUP(B221,Hoja1!B:C,2,FALSE)</f>
        <v>Alumbrado Público</v>
      </c>
      <c r="D221" s="3" t="str">
        <f t="shared" si="6"/>
        <v>2</v>
      </c>
      <c r="E221" s="3" t="str">
        <f t="shared" si="7"/>
        <v>21</v>
      </c>
      <c r="F221" s="24" t="s">
        <v>77</v>
      </c>
      <c r="G221" s="25" t="s">
        <v>78</v>
      </c>
      <c r="H221" s="26">
        <v>5000</v>
      </c>
      <c r="I221" s="26">
        <v>0</v>
      </c>
      <c r="J221" s="26">
        <v>5000</v>
      </c>
      <c r="K221" s="26">
        <v>0</v>
      </c>
      <c r="L221" s="26">
        <v>0</v>
      </c>
      <c r="M221" s="23">
        <v>0</v>
      </c>
    </row>
    <row r="222" spans="1:13" x14ac:dyDescent="0.3">
      <c r="A222" s="24" t="s">
        <v>109</v>
      </c>
      <c r="B222" s="24" t="s">
        <v>138</v>
      </c>
      <c r="C222" s="2" t="str">
        <f>VLOOKUP(B222,Hoja1!B:C,2,FALSE)</f>
        <v>Alumbrado Público</v>
      </c>
      <c r="D222" s="3" t="str">
        <f t="shared" si="6"/>
        <v>2</v>
      </c>
      <c r="E222" s="3" t="str">
        <f t="shared" si="7"/>
        <v>22</v>
      </c>
      <c r="F222" s="24" t="s">
        <v>92</v>
      </c>
      <c r="G222" s="25" t="s">
        <v>93</v>
      </c>
      <c r="H222" s="26">
        <v>2940000</v>
      </c>
      <c r="I222" s="26">
        <v>0</v>
      </c>
      <c r="J222" s="26">
        <v>2940000</v>
      </c>
      <c r="K222" s="26">
        <v>1381666.58</v>
      </c>
      <c r="L222" s="26">
        <v>1201175.18</v>
      </c>
      <c r="M222" s="23">
        <v>0</v>
      </c>
    </row>
    <row r="223" spans="1:13" x14ac:dyDescent="0.3">
      <c r="A223" s="24" t="s">
        <v>109</v>
      </c>
      <c r="B223" s="24" t="s">
        <v>138</v>
      </c>
      <c r="C223" s="2" t="str">
        <f>VLOOKUP(B223,Hoja1!B:C,2,FALSE)</f>
        <v>Alumbrado Público</v>
      </c>
      <c r="D223" s="3" t="str">
        <f t="shared" si="6"/>
        <v>2</v>
      </c>
      <c r="E223" s="3" t="str">
        <f t="shared" si="7"/>
        <v>22</v>
      </c>
      <c r="F223" s="24" t="s">
        <v>85</v>
      </c>
      <c r="G223" s="25" t="s">
        <v>86</v>
      </c>
      <c r="H223" s="26">
        <v>15000</v>
      </c>
      <c r="I223" s="26">
        <v>0</v>
      </c>
      <c r="J223" s="26">
        <v>15000</v>
      </c>
      <c r="K223" s="26">
        <v>388.87</v>
      </c>
      <c r="L223" s="26">
        <v>208.73</v>
      </c>
      <c r="M223" s="23">
        <v>0</v>
      </c>
    </row>
    <row r="224" spans="1:13" x14ac:dyDescent="0.3">
      <c r="A224" s="24" t="s">
        <v>109</v>
      </c>
      <c r="B224" s="24" t="s">
        <v>138</v>
      </c>
      <c r="C224" s="2" t="str">
        <f>VLOOKUP(B224,Hoja1!B:C,2,FALSE)</f>
        <v>Alumbrado Público</v>
      </c>
      <c r="D224" s="3" t="str">
        <f t="shared" si="6"/>
        <v>2</v>
      </c>
      <c r="E224" s="3" t="str">
        <f t="shared" si="7"/>
        <v>22</v>
      </c>
      <c r="F224" s="24" t="s">
        <v>62</v>
      </c>
      <c r="G224" s="25" t="s">
        <v>63</v>
      </c>
      <c r="H224" s="26">
        <v>7000</v>
      </c>
      <c r="I224" s="26">
        <v>0</v>
      </c>
      <c r="J224" s="26">
        <v>7000</v>
      </c>
      <c r="K224" s="26">
        <v>0</v>
      </c>
      <c r="L224" s="26">
        <v>0</v>
      </c>
      <c r="M224" s="23">
        <v>0</v>
      </c>
    </row>
    <row r="225" spans="1:13" x14ac:dyDescent="0.3">
      <c r="A225" s="24" t="s">
        <v>109</v>
      </c>
      <c r="B225" s="24" t="s">
        <v>138</v>
      </c>
      <c r="C225" s="2" t="str">
        <f>VLOOKUP(B225,Hoja1!B:C,2,FALSE)</f>
        <v>Alumbrado Público</v>
      </c>
      <c r="D225" s="3" t="str">
        <f t="shared" si="6"/>
        <v>6</v>
      </c>
      <c r="E225" s="3" t="str">
        <f t="shared" si="7"/>
        <v>61</v>
      </c>
      <c r="F225" s="24" t="s">
        <v>136</v>
      </c>
      <c r="G225" s="25" t="s">
        <v>137</v>
      </c>
      <c r="H225" s="26">
        <v>1860500</v>
      </c>
      <c r="I225" s="26">
        <v>562973.68999999994</v>
      </c>
      <c r="J225" s="26">
        <v>2423473.69</v>
      </c>
      <c r="K225" s="26">
        <v>774775.34</v>
      </c>
      <c r="L225" s="26">
        <v>604944.35</v>
      </c>
      <c r="M225" s="23">
        <v>0</v>
      </c>
    </row>
    <row r="226" spans="1:13" x14ac:dyDescent="0.3">
      <c r="A226" s="24" t="s">
        <v>109</v>
      </c>
      <c r="B226" s="24" t="s">
        <v>139</v>
      </c>
      <c r="C226" s="2" t="str">
        <f>VLOOKUP(B226,Hoja1!B:C,2,FALSE)</f>
        <v>Mantenimiento de Edificios e Instalaciones</v>
      </c>
      <c r="D226" s="3" t="str">
        <f t="shared" si="6"/>
        <v>1</v>
      </c>
      <c r="E226" s="3" t="str">
        <f t="shared" si="7"/>
        <v>12</v>
      </c>
      <c r="F226" s="24" t="s">
        <v>48</v>
      </c>
      <c r="G226" s="25" t="s">
        <v>49</v>
      </c>
      <c r="H226" s="26">
        <v>60789</v>
      </c>
      <c r="I226" s="26">
        <v>0</v>
      </c>
      <c r="J226" s="26">
        <v>60789</v>
      </c>
      <c r="K226" s="26">
        <v>22904.32</v>
      </c>
      <c r="L226" s="26">
        <v>22904.32</v>
      </c>
      <c r="M226" s="23">
        <v>10747.92</v>
      </c>
    </row>
    <row r="227" spans="1:13" x14ac:dyDescent="0.3">
      <c r="A227" s="24" t="s">
        <v>109</v>
      </c>
      <c r="B227" s="24" t="s">
        <v>139</v>
      </c>
      <c r="C227" s="2" t="str">
        <f>VLOOKUP(B227,Hoja1!B:C,2,FALSE)</f>
        <v>Mantenimiento de Edificios e Instalaciones</v>
      </c>
      <c r="D227" s="3" t="str">
        <f t="shared" si="6"/>
        <v>1</v>
      </c>
      <c r="E227" s="3" t="str">
        <f t="shared" si="7"/>
        <v>12</v>
      </c>
      <c r="F227" s="24" t="s">
        <v>50</v>
      </c>
      <c r="G227" s="25" t="s">
        <v>51</v>
      </c>
      <c r="H227" s="26">
        <v>26727</v>
      </c>
      <c r="I227" s="26">
        <v>0</v>
      </c>
      <c r="J227" s="26">
        <v>26727</v>
      </c>
      <c r="K227" s="26">
        <v>9719.0300000000007</v>
      </c>
      <c r="L227" s="26">
        <v>9719.0300000000007</v>
      </c>
      <c r="M227" s="23">
        <v>2934.78</v>
      </c>
    </row>
    <row r="228" spans="1:13" x14ac:dyDescent="0.3">
      <c r="A228" s="24" t="s">
        <v>109</v>
      </c>
      <c r="B228" s="24" t="s">
        <v>139</v>
      </c>
      <c r="C228" s="2" t="str">
        <f>VLOOKUP(B228,Hoja1!B:C,2,FALSE)</f>
        <v>Mantenimiento de Edificios e Instalaciones</v>
      </c>
      <c r="D228" s="3" t="str">
        <f t="shared" si="6"/>
        <v>1</v>
      </c>
      <c r="E228" s="3" t="str">
        <f t="shared" si="7"/>
        <v>12</v>
      </c>
      <c r="F228" s="24" t="s">
        <v>52</v>
      </c>
      <c r="G228" s="25" t="s">
        <v>53</v>
      </c>
      <c r="H228" s="26">
        <v>17351</v>
      </c>
      <c r="I228" s="26">
        <v>0</v>
      </c>
      <c r="J228" s="26">
        <v>17351</v>
      </c>
      <c r="K228" s="26">
        <v>8547.18</v>
      </c>
      <c r="L228" s="26">
        <v>8547.18</v>
      </c>
      <c r="M228" s="23">
        <v>3667.86</v>
      </c>
    </row>
    <row r="229" spans="1:13" x14ac:dyDescent="0.3">
      <c r="A229" s="24" t="s">
        <v>109</v>
      </c>
      <c r="B229" s="24" t="s">
        <v>139</v>
      </c>
      <c r="C229" s="2" t="str">
        <f>VLOOKUP(B229,Hoja1!B:C,2,FALSE)</f>
        <v>Mantenimiento de Edificios e Instalaciones</v>
      </c>
      <c r="D229" s="3" t="str">
        <f t="shared" si="6"/>
        <v>1</v>
      </c>
      <c r="E229" s="3" t="str">
        <f t="shared" si="7"/>
        <v>12</v>
      </c>
      <c r="F229" s="24" t="s">
        <v>19</v>
      </c>
      <c r="G229" s="25" t="s">
        <v>20</v>
      </c>
      <c r="H229" s="26">
        <v>18766</v>
      </c>
      <c r="I229" s="26">
        <v>0</v>
      </c>
      <c r="J229" s="26">
        <v>18766</v>
      </c>
      <c r="K229" s="26">
        <v>10221.1</v>
      </c>
      <c r="L229" s="26">
        <v>10221.1</v>
      </c>
      <c r="M229" s="23">
        <v>4629.3599999999997</v>
      </c>
    </row>
    <row r="230" spans="1:13" x14ac:dyDescent="0.3">
      <c r="A230" s="24" t="s">
        <v>109</v>
      </c>
      <c r="B230" s="24" t="s">
        <v>139</v>
      </c>
      <c r="C230" s="2" t="str">
        <f>VLOOKUP(B230,Hoja1!B:C,2,FALSE)</f>
        <v>Mantenimiento de Edificios e Instalaciones</v>
      </c>
      <c r="D230" s="3" t="str">
        <f t="shared" si="6"/>
        <v>1</v>
      </c>
      <c r="E230" s="3" t="str">
        <f t="shared" si="7"/>
        <v>12</v>
      </c>
      <c r="F230" s="24" t="s">
        <v>21</v>
      </c>
      <c r="G230" s="25" t="s">
        <v>22</v>
      </c>
      <c r="H230" s="26">
        <v>64252</v>
      </c>
      <c r="I230" s="26">
        <v>0</v>
      </c>
      <c r="J230" s="26">
        <v>64252</v>
      </c>
      <c r="K230" s="26">
        <v>26694.26</v>
      </c>
      <c r="L230" s="26">
        <v>26694.26</v>
      </c>
      <c r="M230" s="23">
        <v>11094.35</v>
      </c>
    </row>
    <row r="231" spans="1:13" x14ac:dyDescent="0.3">
      <c r="A231" s="24" t="s">
        <v>109</v>
      </c>
      <c r="B231" s="24" t="s">
        <v>139</v>
      </c>
      <c r="C231" s="2" t="str">
        <f>VLOOKUP(B231,Hoja1!B:C,2,FALSE)</f>
        <v>Mantenimiento de Edificios e Instalaciones</v>
      </c>
      <c r="D231" s="3" t="str">
        <f t="shared" si="6"/>
        <v>1</v>
      </c>
      <c r="E231" s="3" t="str">
        <f t="shared" si="7"/>
        <v>12</v>
      </c>
      <c r="F231" s="24" t="s">
        <v>23</v>
      </c>
      <c r="G231" s="25" t="s">
        <v>24</v>
      </c>
      <c r="H231" s="26">
        <v>156005</v>
      </c>
      <c r="I231" s="26">
        <v>0</v>
      </c>
      <c r="J231" s="26">
        <v>156005</v>
      </c>
      <c r="K231" s="26">
        <v>62167.75</v>
      </c>
      <c r="L231" s="26">
        <v>62167.75</v>
      </c>
      <c r="M231" s="23">
        <v>24905.200000000001</v>
      </c>
    </row>
    <row r="232" spans="1:13" x14ac:dyDescent="0.3">
      <c r="A232" s="24" t="s">
        <v>109</v>
      </c>
      <c r="B232" s="24" t="s">
        <v>139</v>
      </c>
      <c r="C232" s="2" t="str">
        <f>VLOOKUP(B232,Hoja1!B:C,2,FALSE)</f>
        <v>Mantenimiento de Edificios e Instalaciones</v>
      </c>
      <c r="D232" s="3" t="str">
        <f t="shared" si="6"/>
        <v>1</v>
      </c>
      <c r="E232" s="3" t="str">
        <f t="shared" si="7"/>
        <v>12</v>
      </c>
      <c r="F232" s="24" t="s">
        <v>25</v>
      </c>
      <c r="G232" s="25" t="s">
        <v>26</v>
      </c>
      <c r="H232" s="26">
        <v>11936</v>
      </c>
      <c r="I232" s="26">
        <v>0</v>
      </c>
      <c r="J232" s="26">
        <v>11936</v>
      </c>
      <c r="K232" s="26">
        <v>6369.89</v>
      </c>
      <c r="L232" s="26">
        <v>6369.89</v>
      </c>
      <c r="M232" s="23">
        <v>2590.33</v>
      </c>
    </row>
    <row r="233" spans="1:13" x14ac:dyDescent="0.3">
      <c r="A233" s="24" t="s">
        <v>109</v>
      </c>
      <c r="B233" s="24" t="s">
        <v>139</v>
      </c>
      <c r="C233" s="2" t="str">
        <f>VLOOKUP(B233,Hoja1!B:C,2,FALSE)</f>
        <v>Mantenimiento de Edificios e Instalaciones</v>
      </c>
      <c r="D233" s="3" t="str">
        <f t="shared" si="6"/>
        <v>1</v>
      </c>
      <c r="E233" s="3" t="str">
        <f t="shared" si="7"/>
        <v>13</v>
      </c>
      <c r="F233" s="24" t="s">
        <v>69</v>
      </c>
      <c r="G233" s="25" t="s">
        <v>11</v>
      </c>
      <c r="H233" s="26">
        <v>722518</v>
      </c>
      <c r="I233" s="26">
        <v>0</v>
      </c>
      <c r="J233" s="26">
        <v>722518</v>
      </c>
      <c r="K233" s="26">
        <v>233316.79</v>
      </c>
      <c r="L233" s="26">
        <v>233316.79</v>
      </c>
      <c r="M233" s="23">
        <v>102334</v>
      </c>
    </row>
    <row r="234" spans="1:13" x14ac:dyDescent="0.3">
      <c r="A234" s="24" t="s">
        <v>109</v>
      </c>
      <c r="B234" s="24" t="s">
        <v>139</v>
      </c>
      <c r="C234" s="2" t="str">
        <f>VLOOKUP(B234,Hoja1!B:C,2,FALSE)</f>
        <v>Mantenimiento de Edificios e Instalaciones</v>
      </c>
      <c r="D234" s="3" t="str">
        <f t="shared" si="6"/>
        <v>1</v>
      </c>
      <c r="E234" s="3" t="str">
        <f t="shared" si="7"/>
        <v>13</v>
      </c>
      <c r="F234" s="24" t="s">
        <v>70</v>
      </c>
      <c r="G234" s="25" t="s">
        <v>71</v>
      </c>
      <c r="H234" s="26">
        <v>30000</v>
      </c>
      <c r="I234" s="26">
        <v>0</v>
      </c>
      <c r="J234" s="26">
        <v>30000</v>
      </c>
      <c r="K234" s="26">
        <v>21417.599999999999</v>
      </c>
      <c r="L234" s="26">
        <v>21417.599999999999</v>
      </c>
      <c r="M234" s="23">
        <v>4433.03</v>
      </c>
    </row>
    <row r="235" spans="1:13" x14ac:dyDescent="0.3">
      <c r="A235" s="24" t="s">
        <v>109</v>
      </c>
      <c r="B235" s="24" t="s">
        <v>139</v>
      </c>
      <c r="C235" s="2" t="str">
        <f>VLOOKUP(B235,Hoja1!B:C,2,FALSE)</f>
        <v>Mantenimiento de Edificios e Instalaciones</v>
      </c>
      <c r="D235" s="3" t="str">
        <f t="shared" si="6"/>
        <v>1</v>
      </c>
      <c r="E235" s="3" t="str">
        <f t="shared" si="7"/>
        <v>13</v>
      </c>
      <c r="F235" s="24" t="s">
        <v>72</v>
      </c>
      <c r="G235" s="25" t="s">
        <v>13</v>
      </c>
      <c r="H235" s="26">
        <v>705947</v>
      </c>
      <c r="I235" s="26">
        <v>0</v>
      </c>
      <c r="J235" s="26">
        <v>705947</v>
      </c>
      <c r="K235" s="26">
        <v>217850.32</v>
      </c>
      <c r="L235" s="26">
        <v>217850.32</v>
      </c>
      <c r="M235" s="23">
        <v>105577.34</v>
      </c>
    </row>
    <row r="236" spans="1:13" x14ac:dyDescent="0.3">
      <c r="A236" s="24" t="s">
        <v>109</v>
      </c>
      <c r="B236" s="24" t="s">
        <v>139</v>
      </c>
      <c r="C236" s="2" t="str">
        <f>VLOOKUP(B236,Hoja1!B:C,2,FALSE)</f>
        <v>Mantenimiento de Edificios e Instalaciones</v>
      </c>
      <c r="D236" s="3" t="str">
        <f t="shared" si="6"/>
        <v>1</v>
      </c>
      <c r="E236" s="3" t="str">
        <f t="shared" si="7"/>
        <v>15</v>
      </c>
      <c r="F236" s="24" t="s">
        <v>75</v>
      </c>
      <c r="G236" s="25" t="s">
        <v>76</v>
      </c>
      <c r="H236" s="26">
        <v>3000</v>
      </c>
      <c r="I236" s="26">
        <v>0</v>
      </c>
      <c r="J236" s="26">
        <v>3000</v>
      </c>
      <c r="K236" s="26">
        <v>204.73</v>
      </c>
      <c r="L236" s="26">
        <v>204.73</v>
      </c>
      <c r="M236" s="23">
        <v>52.88</v>
      </c>
    </row>
    <row r="237" spans="1:13" x14ac:dyDescent="0.3">
      <c r="A237" s="24" t="s">
        <v>109</v>
      </c>
      <c r="B237" s="24" t="s">
        <v>139</v>
      </c>
      <c r="C237" s="2" t="str">
        <f>VLOOKUP(B237,Hoja1!B:C,2,FALSE)</f>
        <v>Mantenimiento de Edificios e Instalaciones</v>
      </c>
      <c r="D237" s="3" t="str">
        <f t="shared" si="6"/>
        <v>2</v>
      </c>
      <c r="E237" s="3" t="str">
        <f t="shared" si="7"/>
        <v>20</v>
      </c>
      <c r="F237" s="24" t="s">
        <v>54</v>
      </c>
      <c r="G237" s="25" t="s">
        <v>55</v>
      </c>
      <c r="H237" s="26">
        <v>5000</v>
      </c>
      <c r="I237" s="26">
        <v>0</v>
      </c>
      <c r="J237" s="26">
        <v>5000</v>
      </c>
      <c r="K237" s="26">
        <v>3070.23</v>
      </c>
      <c r="L237" s="26">
        <v>2960.23</v>
      </c>
      <c r="M237" s="23">
        <v>2328.9499999999998</v>
      </c>
    </row>
    <row r="238" spans="1:13" x14ac:dyDescent="0.3">
      <c r="A238" s="24" t="s">
        <v>109</v>
      </c>
      <c r="B238" s="24" t="s">
        <v>139</v>
      </c>
      <c r="C238" s="2" t="str">
        <f>VLOOKUP(B238,Hoja1!B:C,2,FALSE)</f>
        <v>Mantenimiento de Edificios e Instalaciones</v>
      </c>
      <c r="D238" s="3" t="str">
        <f t="shared" si="6"/>
        <v>2</v>
      </c>
      <c r="E238" s="3" t="str">
        <f t="shared" si="7"/>
        <v>20</v>
      </c>
      <c r="F238" s="24" t="s">
        <v>266</v>
      </c>
      <c r="G238" s="25" t="s">
        <v>267</v>
      </c>
      <c r="H238" s="26">
        <v>30000</v>
      </c>
      <c r="I238" s="26">
        <v>0</v>
      </c>
      <c r="J238" s="26">
        <v>30000</v>
      </c>
      <c r="K238" s="26">
        <v>3420.57</v>
      </c>
      <c r="L238" s="26">
        <v>3420.57</v>
      </c>
      <c r="M238" s="23">
        <v>1560.24</v>
      </c>
    </row>
    <row r="239" spans="1:13" x14ac:dyDescent="0.3">
      <c r="A239" s="24" t="s">
        <v>109</v>
      </c>
      <c r="B239" s="24" t="s">
        <v>139</v>
      </c>
      <c r="C239" s="2" t="str">
        <f>VLOOKUP(B239,Hoja1!B:C,2,FALSE)</f>
        <v>Mantenimiento de Edificios e Instalaciones</v>
      </c>
      <c r="D239" s="3" t="str">
        <f t="shared" si="6"/>
        <v>2</v>
      </c>
      <c r="E239" s="3" t="str">
        <f t="shared" si="7"/>
        <v>21</v>
      </c>
      <c r="F239" s="24" t="s">
        <v>140</v>
      </c>
      <c r="G239" s="25" t="s">
        <v>141</v>
      </c>
      <c r="H239" s="26">
        <v>25000</v>
      </c>
      <c r="I239" s="26">
        <v>0</v>
      </c>
      <c r="J239" s="26">
        <v>25000</v>
      </c>
      <c r="K239" s="26">
        <v>20470.37</v>
      </c>
      <c r="L239" s="26">
        <v>18716.14</v>
      </c>
      <c r="M239" s="23">
        <v>5229.22</v>
      </c>
    </row>
    <row r="240" spans="1:13" x14ac:dyDescent="0.3">
      <c r="A240" s="24" t="s">
        <v>109</v>
      </c>
      <c r="B240" s="24" t="s">
        <v>139</v>
      </c>
      <c r="C240" s="2" t="str">
        <f>VLOOKUP(B240,Hoja1!B:C,2,FALSE)</f>
        <v>Mantenimiento de Edificios e Instalaciones</v>
      </c>
      <c r="D240" s="3" t="str">
        <f t="shared" si="6"/>
        <v>2</v>
      </c>
      <c r="E240" s="3" t="str">
        <f t="shared" si="7"/>
        <v>21</v>
      </c>
      <c r="F240" s="24" t="s">
        <v>56</v>
      </c>
      <c r="G240" s="25" t="s">
        <v>57</v>
      </c>
      <c r="H240" s="26">
        <v>90000</v>
      </c>
      <c r="I240" s="26">
        <v>0</v>
      </c>
      <c r="J240" s="26">
        <v>90000</v>
      </c>
      <c r="K240" s="26">
        <v>19191.169999999998</v>
      </c>
      <c r="L240" s="26">
        <v>16170.21</v>
      </c>
      <c r="M240" s="23">
        <v>6238.57</v>
      </c>
    </row>
    <row r="241" spans="1:13" x14ac:dyDescent="0.3">
      <c r="A241" s="24" t="s">
        <v>109</v>
      </c>
      <c r="B241" s="24" t="s">
        <v>139</v>
      </c>
      <c r="C241" s="2" t="str">
        <f>VLOOKUP(B241,Hoja1!B:C,2,FALSE)</f>
        <v>Mantenimiento de Edificios e Instalaciones</v>
      </c>
      <c r="D241" s="3" t="str">
        <f t="shared" si="6"/>
        <v>2</v>
      </c>
      <c r="E241" s="3" t="str">
        <f t="shared" si="7"/>
        <v>21</v>
      </c>
      <c r="F241" s="24" t="s">
        <v>77</v>
      </c>
      <c r="G241" s="25" t="s">
        <v>78</v>
      </c>
      <c r="H241" s="26">
        <v>13000</v>
      </c>
      <c r="I241" s="26">
        <v>0</v>
      </c>
      <c r="J241" s="26">
        <v>13000</v>
      </c>
      <c r="K241" s="26">
        <v>8147.82</v>
      </c>
      <c r="L241" s="26">
        <v>7168.35</v>
      </c>
      <c r="M241" s="23">
        <v>2506.7800000000002</v>
      </c>
    </row>
    <row r="242" spans="1:13" x14ac:dyDescent="0.3">
      <c r="A242" s="24" t="s">
        <v>109</v>
      </c>
      <c r="B242" s="24" t="s">
        <v>139</v>
      </c>
      <c r="C242" s="2" t="str">
        <f>VLOOKUP(B242,Hoja1!B:C,2,FALSE)</f>
        <v>Mantenimiento de Edificios e Instalaciones</v>
      </c>
      <c r="D242" s="3" t="str">
        <f t="shared" si="6"/>
        <v>2</v>
      </c>
      <c r="E242" s="3" t="str">
        <f t="shared" si="7"/>
        <v>21</v>
      </c>
      <c r="F242" s="24" t="s">
        <v>165</v>
      </c>
      <c r="G242" s="25" t="s">
        <v>159</v>
      </c>
      <c r="H242" s="26">
        <v>5000</v>
      </c>
      <c r="I242" s="26">
        <v>0</v>
      </c>
      <c r="J242" s="26">
        <v>5000</v>
      </c>
      <c r="K242" s="26">
        <v>0</v>
      </c>
      <c r="L242" s="26">
        <v>0</v>
      </c>
      <c r="M242" s="23">
        <v>23050.66</v>
      </c>
    </row>
    <row r="243" spans="1:13" x14ac:dyDescent="0.3">
      <c r="A243" s="24" t="s">
        <v>109</v>
      </c>
      <c r="B243" s="24" t="s">
        <v>139</v>
      </c>
      <c r="C243" s="2" t="str">
        <f>VLOOKUP(B243,Hoja1!B:C,2,FALSE)</f>
        <v>Mantenimiento de Edificios e Instalaciones</v>
      </c>
      <c r="D243" s="3" t="str">
        <f t="shared" si="6"/>
        <v>2</v>
      </c>
      <c r="E243" s="3" t="str">
        <f t="shared" si="7"/>
        <v>22</v>
      </c>
      <c r="F243" s="24" t="s">
        <v>92</v>
      </c>
      <c r="G243" s="25" t="s">
        <v>93</v>
      </c>
      <c r="H243" s="26">
        <v>220000</v>
      </c>
      <c r="I243" s="26">
        <v>0</v>
      </c>
      <c r="J243" s="26">
        <v>220000</v>
      </c>
      <c r="K243" s="26">
        <v>93268.47</v>
      </c>
      <c r="L243" s="26">
        <v>78080.259999999995</v>
      </c>
      <c r="M243" s="23">
        <v>34883.71</v>
      </c>
    </row>
    <row r="244" spans="1:13" x14ac:dyDescent="0.3">
      <c r="A244" s="24" t="s">
        <v>109</v>
      </c>
      <c r="B244" s="24" t="s">
        <v>139</v>
      </c>
      <c r="C244" s="2" t="str">
        <f>VLOOKUP(B244,Hoja1!B:C,2,FALSE)</f>
        <v>Mantenimiento de Edificios e Instalaciones</v>
      </c>
      <c r="D244" s="3" t="str">
        <f t="shared" si="6"/>
        <v>2</v>
      </c>
      <c r="E244" s="3" t="str">
        <f t="shared" si="7"/>
        <v>22</v>
      </c>
      <c r="F244" s="24" t="s">
        <v>142</v>
      </c>
      <c r="G244" s="25" t="s">
        <v>143</v>
      </c>
      <c r="H244" s="26">
        <v>90000</v>
      </c>
      <c r="I244" s="26">
        <v>0</v>
      </c>
      <c r="J244" s="26">
        <v>90000</v>
      </c>
      <c r="K244" s="26">
        <v>65461.64</v>
      </c>
      <c r="L244" s="26">
        <v>65461.64</v>
      </c>
      <c r="M244" s="23">
        <v>1447.82</v>
      </c>
    </row>
    <row r="245" spans="1:13" x14ac:dyDescent="0.3">
      <c r="A245" s="24" t="s">
        <v>109</v>
      </c>
      <c r="B245" s="24" t="s">
        <v>139</v>
      </c>
      <c r="C245" s="2" t="str">
        <f>VLOOKUP(B245,Hoja1!B:C,2,FALSE)</f>
        <v>Mantenimiento de Edificios e Instalaciones</v>
      </c>
      <c r="D245" s="3" t="str">
        <f t="shared" si="6"/>
        <v>2</v>
      </c>
      <c r="E245" s="3" t="str">
        <f t="shared" si="7"/>
        <v>22</v>
      </c>
      <c r="F245" s="24" t="s">
        <v>62</v>
      </c>
      <c r="G245" s="25" t="s">
        <v>63</v>
      </c>
      <c r="H245" s="26">
        <v>12000</v>
      </c>
      <c r="I245" s="26">
        <v>0</v>
      </c>
      <c r="J245" s="26">
        <v>12000</v>
      </c>
      <c r="K245" s="26">
        <v>2716.07</v>
      </c>
      <c r="L245" s="26">
        <v>2553.58</v>
      </c>
      <c r="M245" s="23">
        <v>47414.27</v>
      </c>
    </row>
    <row r="246" spans="1:13" x14ac:dyDescent="0.3">
      <c r="A246" s="24" t="s">
        <v>109</v>
      </c>
      <c r="B246" s="24" t="s">
        <v>139</v>
      </c>
      <c r="C246" s="2" t="str">
        <f>VLOOKUP(B246,Hoja1!B:C,2,FALSE)</f>
        <v>Mantenimiento de Edificios e Instalaciones</v>
      </c>
      <c r="D246" s="3" t="str">
        <f t="shared" si="6"/>
        <v>2</v>
      </c>
      <c r="E246" s="3" t="str">
        <f t="shared" si="7"/>
        <v>22</v>
      </c>
      <c r="F246" s="24" t="s">
        <v>144</v>
      </c>
      <c r="G246" s="25" t="s">
        <v>145</v>
      </c>
      <c r="H246" s="26">
        <v>305000</v>
      </c>
      <c r="I246" s="26">
        <v>0</v>
      </c>
      <c r="J246" s="26">
        <v>305000</v>
      </c>
      <c r="K246" s="26">
        <v>123737.21</v>
      </c>
      <c r="L246" s="26">
        <v>121591.1</v>
      </c>
      <c r="M246" s="23">
        <v>0</v>
      </c>
    </row>
    <row r="247" spans="1:13" x14ac:dyDescent="0.3">
      <c r="A247" s="24" t="s">
        <v>109</v>
      </c>
      <c r="B247" s="24" t="s">
        <v>139</v>
      </c>
      <c r="C247" s="2" t="str">
        <f>VLOOKUP(B247,Hoja1!B:C,2,FALSE)</f>
        <v>Mantenimiento de Edificios e Instalaciones</v>
      </c>
      <c r="D247" s="3" t="str">
        <f t="shared" si="6"/>
        <v>6</v>
      </c>
      <c r="E247" s="3" t="str">
        <f t="shared" si="7"/>
        <v>62</v>
      </c>
      <c r="F247" s="24" t="s">
        <v>97</v>
      </c>
      <c r="G247" s="25" t="s">
        <v>98</v>
      </c>
      <c r="H247" s="26">
        <v>40000</v>
      </c>
      <c r="I247" s="26">
        <v>0</v>
      </c>
      <c r="J247" s="26">
        <v>40000</v>
      </c>
      <c r="K247" s="26">
        <v>2329.25</v>
      </c>
      <c r="L247" s="26">
        <v>2329.25</v>
      </c>
      <c r="M247" s="23">
        <v>0</v>
      </c>
    </row>
    <row r="248" spans="1:13" x14ac:dyDescent="0.3">
      <c r="A248" s="24" t="s">
        <v>109</v>
      </c>
      <c r="B248" s="24" t="s">
        <v>139</v>
      </c>
      <c r="C248" s="2" t="str">
        <f>VLOOKUP(B248,Hoja1!B:C,2,FALSE)</f>
        <v>Mantenimiento de Edificios e Instalaciones</v>
      </c>
      <c r="D248" s="3" t="str">
        <f t="shared" si="6"/>
        <v>6</v>
      </c>
      <c r="E248" s="3" t="str">
        <f t="shared" si="7"/>
        <v>63</v>
      </c>
      <c r="F248" s="24" t="s">
        <v>127</v>
      </c>
      <c r="G248" s="25" t="s">
        <v>126</v>
      </c>
      <c r="H248" s="26">
        <v>0</v>
      </c>
      <c r="I248" s="26">
        <v>1097021.06</v>
      </c>
      <c r="J248" s="26">
        <v>1097021.06</v>
      </c>
      <c r="K248" s="26">
        <v>109168.8</v>
      </c>
      <c r="L248" s="26">
        <v>109168.8</v>
      </c>
      <c r="M248" s="23">
        <v>0</v>
      </c>
    </row>
    <row r="249" spans="1:13" x14ac:dyDescent="0.3">
      <c r="A249" s="24" t="s">
        <v>146</v>
      </c>
      <c r="B249" s="24" t="s">
        <v>147</v>
      </c>
      <c r="C249" s="2" t="str">
        <f>VLOOKUP(B249,Hoja1!B:C,2,FALSE)</f>
        <v>Centro de programas juveniles</v>
      </c>
      <c r="D249" s="3" t="str">
        <f t="shared" si="6"/>
        <v>1</v>
      </c>
      <c r="E249" s="3" t="str">
        <f t="shared" si="7"/>
        <v>12</v>
      </c>
      <c r="F249" s="24" t="s">
        <v>52</v>
      </c>
      <c r="G249" s="25" t="s">
        <v>53</v>
      </c>
      <c r="H249" s="26">
        <v>8675</v>
      </c>
      <c r="I249" s="26">
        <v>0</v>
      </c>
      <c r="J249" s="26">
        <v>8675</v>
      </c>
      <c r="K249" s="26">
        <v>4273.59</v>
      </c>
      <c r="L249" s="26">
        <v>4273.59</v>
      </c>
      <c r="M249" s="23">
        <v>0</v>
      </c>
    </row>
    <row r="250" spans="1:13" x14ac:dyDescent="0.3">
      <c r="A250" s="24" t="s">
        <v>146</v>
      </c>
      <c r="B250" s="24" t="s">
        <v>147</v>
      </c>
      <c r="C250" s="2" t="str">
        <f>VLOOKUP(B250,Hoja1!B:C,2,FALSE)</f>
        <v>Centro de programas juveniles</v>
      </c>
      <c r="D250" s="3" t="str">
        <f t="shared" si="6"/>
        <v>1</v>
      </c>
      <c r="E250" s="3" t="str">
        <f t="shared" si="7"/>
        <v>12</v>
      </c>
      <c r="F250" s="24" t="s">
        <v>19</v>
      </c>
      <c r="G250" s="25" t="s">
        <v>20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3">
        <v>2329.25</v>
      </c>
    </row>
    <row r="251" spans="1:13" x14ac:dyDescent="0.3">
      <c r="A251" s="24" t="s">
        <v>146</v>
      </c>
      <c r="B251" s="24" t="s">
        <v>147</v>
      </c>
      <c r="C251" s="2" t="str">
        <f>VLOOKUP(B251,Hoja1!B:C,2,FALSE)</f>
        <v>Centro de programas juveniles</v>
      </c>
      <c r="D251" s="3" t="str">
        <f t="shared" si="6"/>
        <v>1</v>
      </c>
      <c r="E251" s="3" t="str">
        <f t="shared" si="7"/>
        <v>12</v>
      </c>
      <c r="F251" s="24" t="s">
        <v>21</v>
      </c>
      <c r="G251" s="25" t="s">
        <v>22</v>
      </c>
      <c r="H251" s="26">
        <v>4422</v>
      </c>
      <c r="I251" s="26">
        <v>0</v>
      </c>
      <c r="J251" s="26">
        <v>4422</v>
      </c>
      <c r="K251" s="26">
        <v>2178.12</v>
      </c>
      <c r="L251" s="26">
        <v>2178.12</v>
      </c>
      <c r="M251" s="23">
        <v>0</v>
      </c>
    </row>
    <row r="252" spans="1:13" x14ac:dyDescent="0.3">
      <c r="A252" s="24" t="s">
        <v>146</v>
      </c>
      <c r="B252" s="24" t="s">
        <v>147</v>
      </c>
      <c r="C252" s="2" t="str">
        <f>VLOOKUP(B252,Hoja1!B:C,2,FALSE)</f>
        <v>Centro de programas juveniles</v>
      </c>
      <c r="D252" s="3" t="str">
        <f t="shared" si="6"/>
        <v>1</v>
      </c>
      <c r="E252" s="3" t="str">
        <f t="shared" si="7"/>
        <v>12</v>
      </c>
      <c r="F252" s="24" t="s">
        <v>23</v>
      </c>
      <c r="G252" s="25" t="s">
        <v>24</v>
      </c>
      <c r="H252" s="26">
        <v>10516</v>
      </c>
      <c r="I252" s="26">
        <v>0</v>
      </c>
      <c r="J252" s="26">
        <v>10516</v>
      </c>
      <c r="K252" s="26">
        <v>5180.3500000000004</v>
      </c>
      <c r="L252" s="26">
        <v>5180.3500000000004</v>
      </c>
      <c r="M252" s="23">
        <v>0</v>
      </c>
    </row>
    <row r="253" spans="1:13" x14ac:dyDescent="0.3">
      <c r="A253" s="24" t="s">
        <v>146</v>
      </c>
      <c r="B253" s="24" t="s">
        <v>147</v>
      </c>
      <c r="C253" s="2" t="str">
        <f>VLOOKUP(B253,Hoja1!B:C,2,FALSE)</f>
        <v>Centro de programas juveniles</v>
      </c>
      <c r="D253" s="3" t="str">
        <f t="shared" si="6"/>
        <v>1</v>
      </c>
      <c r="E253" s="3" t="str">
        <f t="shared" si="7"/>
        <v>12</v>
      </c>
      <c r="F253" s="24" t="s">
        <v>25</v>
      </c>
      <c r="G253" s="25" t="s">
        <v>26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3">
        <v>1833.93</v>
      </c>
    </row>
    <row r="254" spans="1:13" x14ac:dyDescent="0.3">
      <c r="A254" s="24" t="s">
        <v>146</v>
      </c>
      <c r="B254" s="24" t="s">
        <v>147</v>
      </c>
      <c r="C254" s="2" t="str">
        <f>VLOOKUP(B254,Hoja1!B:C,2,FALSE)</f>
        <v>Centro de programas juveniles</v>
      </c>
      <c r="D254" s="3" t="str">
        <f t="shared" si="6"/>
        <v>2</v>
      </c>
      <c r="E254" s="3" t="str">
        <f t="shared" si="7"/>
        <v>21</v>
      </c>
      <c r="F254" s="24" t="s">
        <v>140</v>
      </c>
      <c r="G254" s="25" t="s">
        <v>141</v>
      </c>
      <c r="H254" s="26">
        <v>2500</v>
      </c>
      <c r="I254" s="26">
        <v>0</v>
      </c>
      <c r="J254" s="26">
        <v>2500</v>
      </c>
      <c r="K254" s="26">
        <v>233.81</v>
      </c>
      <c r="L254" s="26">
        <v>233.81</v>
      </c>
      <c r="M254" s="23">
        <v>0</v>
      </c>
    </row>
    <row r="255" spans="1:13" x14ac:dyDescent="0.3">
      <c r="A255" s="24" t="s">
        <v>146</v>
      </c>
      <c r="B255" s="24" t="s">
        <v>147</v>
      </c>
      <c r="C255" s="2" t="str">
        <f>VLOOKUP(B255,Hoja1!B:C,2,FALSE)</f>
        <v>Centro de programas juveniles</v>
      </c>
      <c r="D255" s="3" t="str">
        <f t="shared" si="6"/>
        <v>2</v>
      </c>
      <c r="E255" s="3" t="str">
        <f t="shared" si="7"/>
        <v>21</v>
      </c>
      <c r="F255" s="24" t="s">
        <v>56</v>
      </c>
      <c r="G255" s="25" t="s">
        <v>57</v>
      </c>
      <c r="H255" s="26">
        <v>9500</v>
      </c>
      <c r="I255" s="26">
        <v>0</v>
      </c>
      <c r="J255" s="26">
        <v>9500</v>
      </c>
      <c r="K255" s="26">
        <v>1357.34</v>
      </c>
      <c r="L255" s="26">
        <v>1357.34</v>
      </c>
      <c r="M255" s="23">
        <v>933.48</v>
      </c>
    </row>
    <row r="256" spans="1:13" x14ac:dyDescent="0.3">
      <c r="A256" s="24" t="s">
        <v>146</v>
      </c>
      <c r="B256" s="24" t="s">
        <v>147</v>
      </c>
      <c r="C256" s="2" t="str">
        <f>VLOOKUP(B256,Hoja1!B:C,2,FALSE)</f>
        <v>Centro de programas juveniles</v>
      </c>
      <c r="D256" s="3" t="str">
        <f t="shared" si="6"/>
        <v>2</v>
      </c>
      <c r="E256" s="3" t="str">
        <f t="shared" si="7"/>
        <v>22</v>
      </c>
      <c r="F256" s="24" t="s">
        <v>92</v>
      </c>
      <c r="G256" s="25" t="s">
        <v>93</v>
      </c>
      <c r="H256" s="26">
        <v>35000</v>
      </c>
      <c r="I256" s="26">
        <v>0</v>
      </c>
      <c r="J256" s="26">
        <v>35000</v>
      </c>
      <c r="K256" s="26">
        <v>4479.7</v>
      </c>
      <c r="L256" s="26">
        <v>4479.7</v>
      </c>
      <c r="M256" s="23">
        <v>2220.15</v>
      </c>
    </row>
    <row r="257" spans="1:13" x14ac:dyDescent="0.3">
      <c r="A257" s="24" t="s">
        <v>146</v>
      </c>
      <c r="B257" s="24" t="s">
        <v>147</v>
      </c>
      <c r="C257" s="2" t="str">
        <f>VLOOKUP(B257,Hoja1!B:C,2,FALSE)</f>
        <v>Centro de programas juveniles</v>
      </c>
      <c r="D257" s="3" t="str">
        <f t="shared" si="6"/>
        <v>2</v>
      </c>
      <c r="E257" s="3" t="str">
        <f t="shared" si="7"/>
        <v>22</v>
      </c>
      <c r="F257" s="24" t="s">
        <v>87</v>
      </c>
      <c r="G257" s="25" t="s">
        <v>88</v>
      </c>
      <c r="H257" s="26">
        <v>26000</v>
      </c>
      <c r="I257" s="26">
        <v>0</v>
      </c>
      <c r="J257" s="26">
        <v>26000</v>
      </c>
      <c r="K257" s="26">
        <v>6048.61</v>
      </c>
      <c r="L257" s="26">
        <v>6048.61</v>
      </c>
      <c r="M257" s="23">
        <v>0</v>
      </c>
    </row>
    <row r="258" spans="1:13" x14ac:dyDescent="0.3">
      <c r="A258" s="24" t="s">
        <v>146</v>
      </c>
      <c r="B258" s="24" t="s">
        <v>147</v>
      </c>
      <c r="C258" s="2" t="str">
        <f>VLOOKUP(B258,Hoja1!B:C,2,FALSE)</f>
        <v>Centro de programas juveniles</v>
      </c>
      <c r="D258" s="3" t="str">
        <f t="shared" si="6"/>
        <v>2</v>
      </c>
      <c r="E258" s="3" t="str">
        <f t="shared" si="7"/>
        <v>22</v>
      </c>
      <c r="F258" s="24" t="s">
        <v>178</v>
      </c>
      <c r="G258" s="25" t="s">
        <v>179</v>
      </c>
      <c r="H258" s="26">
        <v>30000</v>
      </c>
      <c r="I258" s="26">
        <v>0</v>
      </c>
      <c r="J258" s="26">
        <v>30000</v>
      </c>
      <c r="K258" s="26">
        <v>100</v>
      </c>
      <c r="L258" s="26">
        <v>100</v>
      </c>
      <c r="M258" s="23">
        <v>0</v>
      </c>
    </row>
    <row r="259" spans="1:13" x14ac:dyDescent="0.3">
      <c r="A259" s="24" t="s">
        <v>146</v>
      </c>
      <c r="B259" s="24" t="s">
        <v>147</v>
      </c>
      <c r="C259" s="2" t="str">
        <f>VLOOKUP(B259,Hoja1!B:C,2,FALSE)</f>
        <v>Centro de programas juveniles</v>
      </c>
      <c r="D259" s="3" t="str">
        <f t="shared" ref="D259:D322" si="8">LEFT(F259,1)</f>
        <v>2</v>
      </c>
      <c r="E259" s="3" t="str">
        <f t="shared" ref="E259:E322" si="9">LEFT(F259,2)</f>
        <v>22</v>
      </c>
      <c r="F259" s="24" t="s">
        <v>62</v>
      </c>
      <c r="G259" s="25" t="s">
        <v>63</v>
      </c>
      <c r="H259" s="26">
        <v>40000</v>
      </c>
      <c r="I259" s="26">
        <v>0</v>
      </c>
      <c r="J259" s="26">
        <v>40000</v>
      </c>
      <c r="K259" s="26">
        <v>3881.22</v>
      </c>
      <c r="L259" s="26">
        <v>3881.22</v>
      </c>
      <c r="M259" s="23">
        <v>628.95000000000005</v>
      </c>
    </row>
    <row r="260" spans="1:13" x14ac:dyDescent="0.3">
      <c r="A260" s="24" t="s">
        <v>146</v>
      </c>
      <c r="B260" s="24" t="s">
        <v>147</v>
      </c>
      <c r="C260" s="2" t="str">
        <f>VLOOKUP(B260,Hoja1!B:C,2,FALSE)</f>
        <v>Centro de programas juveniles</v>
      </c>
      <c r="D260" s="3" t="str">
        <f t="shared" si="8"/>
        <v>2</v>
      </c>
      <c r="E260" s="3" t="str">
        <f t="shared" si="9"/>
        <v>22</v>
      </c>
      <c r="F260" s="24" t="s">
        <v>144</v>
      </c>
      <c r="G260" s="25" t="s">
        <v>145</v>
      </c>
      <c r="H260" s="26">
        <v>27730</v>
      </c>
      <c r="I260" s="26">
        <v>0</v>
      </c>
      <c r="J260" s="26">
        <v>27730</v>
      </c>
      <c r="K260" s="26">
        <v>6763.86</v>
      </c>
      <c r="L260" s="26">
        <v>6763.86</v>
      </c>
      <c r="M260" s="23">
        <v>2219.9</v>
      </c>
    </row>
    <row r="261" spans="1:13" x14ac:dyDescent="0.3">
      <c r="A261" s="24" t="s">
        <v>146</v>
      </c>
      <c r="B261" s="24" t="s">
        <v>147</v>
      </c>
      <c r="C261" s="2" t="str">
        <f>VLOOKUP(B261,Hoja1!B:C,2,FALSE)</f>
        <v>Centro de programas juveniles</v>
      </c>
      <c r="D261" s="3" t="str">
        <f t="shared" si="8"/>
        <v>2</v>
      </c>
      <c r="E261" s="3" t="str">
        <f t="shared" si="9"/>
        <v>22</v>
      </c>
      <c r="F261" s="24" t="s">
        <v>64</v>
      </c>
      <c r="G261" s="25" t="s">
        <v>65</v>
      </c>
      <c r="H261" s="26">
        <v>611920</v>
      </c>
      <c r="I261" s="26">
        <v>0</v>
      </c>
      <c r="J261" s="26">
        <v>611920</v>
      </c>
      <c r="K261" s="26">
        <v>160166.6</v>
      </c>
      <c r="L261" s="26">
        <v>160166.6</v>
      </c>
      <c r="M261" s="23">
        <v>0</v>
      </c>
    </row>
    <row r="262" spans="1:13" x14ac:dyDescent="0.3">
      <c r="A262" s="24" t="s">
        <v>146</v>
      </c>
      <c r="B262" s="24" t="s">
        <v>147</v>
      </c>
      <c r="C262" s="2" t="str">
        <f>VLOOKUP(B262,Hoja1!B:C,2,FALSE)</f>
        <v>Centro de programas juveniles</v>
      </c>
      <c r="D262" s="3" t="str">
        <f t="shared" si="8"/>
        <v>4</v>
      </c>
      <c r="E262" s="3" t="str">
        <f t="shared" si="9"/>
        <v>48</v>
      </c>
      <c r="F262" s="24" t="s">
        <v>148</v>
      </c>
      <c r="G262" s="25" t="s">
        <v>149</v>
      </c>
      <c r="H262" s="26">
        <v>79925</v>
      </c>
      <c r="I262" s="26">
        <v>0</v>
      </c>
      <c r="J262" s="26">
        <v>79925</v>
      </c>
      <c r="K262" s="26">
        <v>0</v>
      </c>
      <c r="L262" s="26">
        <v>0</v>
      </c>
      <c r="M262" s="23">
        <v>0</v>
      </c>
    </row>
    <row r="263" spans="1:13" x14ac:dyDescent="0.3">
      <c r="A263" s="24" t="s">
        <v>146</v>
      </c>
      <c r="B263" s="24" t="s">
        <v>147</v>
      </c>
      <c r="C263" s="2" t="str">
        <f>VLOOKUP(B263,Hoja1!B:C,2,FALSE)</f>
        <v>Centro de programas juveniles</v>
      </c>
      <c r="D263" s="3" t="str">
        <f t="shared" si="8"/>
        <v>4</v>
      </c>
      <c r="E263" s="3" t="str">
        <f t="shared" si="9"/>
        <v>48</v>
      </c>
      <c r="F263" s="24" t="s">
        <v>45</v>
      </c>
      <c r="G263" s="25" t="s">
        <v>46</v>
      </c>
      <c r="H263" s="26">
        <v>55500</v>
      </c>
      <c r="I263" s="26">
        <v>0</v>
      </c>
      <c r="J263" s="26">
        <v>55500</v>
      </c>
      <c r="K263" s="26">
        <v>55500</v>
      </c>
      <c r="L263" s="26">
        <v>55500</v>
      </c>
      <c r="M263" s="23">
        <v>2451</v>
      </c>
    </row>
    <row r="264" spans="1:13" x14ac:dyDescent="0.3">
      <c r="A264" s="24" t="s">
        <v>146</v>
      </c>
      <c r="B264" s="24" t="s">
        <v>147</v>
      </c>
      <c r="C264" s="2" t="str">
        <f>VLOOKUP(B264,Hoja1!B:C,2,FALSE)</f>
        <v>Centro de programas juveniles</v>
      </c>
      <c r="D264" s="3" t="str">
        <f t="shared" si="8"/>
        <v>6</v>
      </c>
      <c r="E264" s="3" t="str">
        <f t="shared" si="9"/>
        <v>62</v>
      </c>
      <c r="F264" s="24" t="s">
        <v>170</v>
      </c>
      <c r="G264" s="25" t="s">
        <v>171</v>
      </c>
      <c r="H264" s="26">
        <v>125000</v>
      </c>
      <c r="I264" s="26">
        <v>0</v>
      </c>
      <c r="J264" s="26">
        <v>125000</v>
      </c>
      <c r="K264" s="26">
        <v>0</v>
      </c>
      <c r="L264" s="26">
        <v>0</v>
      </c>
      <c r="M264" s="23">
        <v>3381.93</v>
      </c>
    </row>
    <row r="265" spans="1:13" x14ac:dyDescent="0.3">
      <c r="A265" s="24" t="s">
        <v>146</v>
      </c>
      <c r="B265" s="24" t="s">
        <v>147</v>
      </c>
      <c r="C265" s="2" t="str">
        <f>VLOOKUP(B265,Hoja1!B:C,2,FALSE)</f>
        <v>Centro de programas juveniles</v>
      </c>
      <c r="D265" s="3" t="str">
        <f t="shared" si="8"/>
        <v>6</v>
      </c>
      <c r="E265" s="3" t="str">
        <f t="shared" si="9"/>
        <v>63</v>
      </c>
      <c r="F265" s="24" t="s">
        <v>127</v>
      </c>
      <c r="G265" s="25" t="s">
        <v>126</v>
      </c>
      <c r="H265" s="26">
        <v>802075</v>
      </c>
      <c r="I265" s="26">
        <v>319411.36</v>
      </c>
      <c r="J265" s="26">
        <v>1121486.3600000001</v>
      </c>
      <c r="K265" s="26">
        <v>10281.76</v>
      </c>
      <c r="L265" s="26">
        <v>10281.76</v>
      </c>
      <c r="M265" s="23">
        <v>47158.32</v>
      </c>
    </row>
    <row r="266" spans="1:13" x14ac:dyDescent="0.3">
      <c r="A266" s="24" t="s">
        <v>146</v>
      </c>
      <c r="B266" s="24" t="s">
        <v>147</v>
      </c>
      <c r="C266" s="2" t="str">
        <f>VLOOKUP(B266,Hoja1!B:C,2,FALSE)</f>
        <v>Centro de programas juveniles</v>
      </c>
      <c r="D266" s="3" t="str">
        <f t="shared" si="8"/>
        <v>7</v>
      </c>
      <c r="E266" s="3" t="str">
        <f t="shared" si="9"/>
        <v>78</v>
      </c>
      <c r="F266" s="24" t="s">
        <v>131</v>
      </c>
      <c r="G266" s="25" t="s">
        <v>132</v>
      </c>
      <c r="H266" s="26">
        <v>300000</v>
      </c>
      <c r="I266" s="26">
        <v>0</v>
      </c>
      <c r="J266" s="26">
        <v>300000</v>
      </c>
      <c r="K266" s="26">
        <v>0</v>
      </c>
      <c r="L266" s="26">
        <v>0</v>
      </c>
      <c r="M266" s="23">
        <v>0</v>
      </c>
    </row>
    <row r="267" spans="1:13" x14ac:dyDescent="0.3">
      <c r="A267" s="24" t="s">
        <v>146</v>
      </c>
      <c r="B267" s="24" t="s">
        <v>150</v>
      </c>
      <c r="C267" s="2" t="str">
        <f>VLOOKUP(B267,Hoja1!B:C,2,FALSE)</f>
        <v>Promoción y Fomento del Deportes</v>
      </c>
      <c r="D267" s="3" t="str">
        <f t="shared" si="8"/>
        <v>4</v>
      </c>
      <c r="E267" s="3" t="str">
        <f t="shared" si="9"/>
        <v>41</v>
      </c>
      <c r="F267" s="24" t="s">
        <v>151</v>
      </c>
      <c r="G267" s="25" t="s">
        <v>152</v>
      </c>
      <c r="H267" s="26">
        <v>8049000</v>
      </c>
      <c r="I267" s="26">
        <v>0</v>
      </c>
      <c r="J267" s="26">
        <v>8049000</v>
      </c>
      <c r="K267" s="26">
        <v>3264000</v>
      </c>
      <c r="L267" s="26">
        <v>2464000</v>
      </c>
      <c r="M267" s="23">
        <v>0</v>
      </c>
    </row>
    <row r="268" spans="1:13" x14ac:dyDescent="0.3">
      <c r="A268" s="24" t="s">
        <v>146</v>
      </c>
      <c r="B268" s="24" t="s">
        <v>150</v>
      </c>
      <c r="C268" s="2" t="str">
        <f>VLOOKUP(B268,Hoja1!B:C,2,FALSE)</f>
        <v>Promoción y Fomento del Deportes</v>
      </c>
      <c r="D268" s="3" t="str">
        <f t="shared" si="8"/>
        <v>4</v>
      </c>
      <c r="E268" s="3" t="str">
        <f t="shared" si="9"/>
        <v>47</v>
      </c>
      <c r="F268" s="24" t="s">
        <v>153</v>
      </c>
      <c r="G268" s="25" t="s">
        <v>154</v>
      </c>
      <c r="H268" s="26">
        <v>460000</v>
      </c>
      <c r="I268" s="26">
        <v>0</v>
      </c>
      <c r="J268" s="26">
        <v>460000</v>
      </c>
      <c r="K268" s="26">
        <v>381353.6</v>
      </c>
      <c r="L268" s="26">
        <v>381353.6</v>
      </c>
      <c r="M268" s="23">
        <v>0</v>
      </c>
    </row>
    <row r="269" spans="1:13" x14ac:dyDescent="0.3">
      <c r="A269" s="24" t="s">
        <v>146</v>
      </c>
      <c r="B269" s="24" t="s">
        <v>150</v>
      </c>
      <c r="C269" s="2" t="str">
        <f>VLOOKUP(B269,Hoja1!B:C,2,FALSE)</f>
        <v>Promoción y Fomento del Deportes</v>
      </c>
      <c r="D269" s="3" t="str">
        <f t="shared" si="8"/>
        <v>4</v>
      </c>
      <c r="E269" s="3" t="str">
        <f t="shared" si="9"/>
        <v>48</v>
      </c>
      <c r="F269" s="24" t="s">
        <v>45</v>
      </c>
      <c r="G269" s="25" t="s">
        <v>46</v>
      </c>
      <c r="H269" s="26">
        <v>577000</v>
      </c>
      <c r="I269" s="26">
        <v>0</v>
      </c>
      <c r="J269" s="26">
        <v>577000</v>
      </c>
      <c r="K269" s="26">
        <v>549500</v>
      </c>
      <c r="L269" s="26">
        <v>545500</v>
      </c>
      <c r="M269" s="23">
        <v>0</v>
      </c>
    </row>
    <row r="270" spans="1:13" x14ac:dyDescent="0.3">
      <c r="A270" s="24" t="s">
        <v>146</v>
      </c>
      <c r="B270" s="24" t="s">
        <v>150</v>
      </c>
      <c r="C270" s="2" t="str">
        <f>VLOOKUP(B270,Hoja1!B:C,2,FALSE)</f>
        <v>Promoción y Fomento del Deportes</v>
      </c>
      <c r="D270" s="3" t="str">
        <f t="shared" si="8"/>
        <v>7</v>
      </c>
      <c r="E270" s="3" t="str">
        <f t="shared" si="9"/>
        <v>71</v>
      </c>
      <c r="F270" s="24" t="s">
        <v>155</v>
      </c>
      <c r="G270" s="25" t="s">
        <v>156</v>
      </c>
      <c r="H270" s="26">
        <v>2596000</v>
      </c>
      <c r="I270" s="26">
        <v>0</v>
      </c>
      <c r="J270" s="26">
        <v>2596000</v>
      </c>
      <c r="K270" s="26">
        <v>204232.54</v>
      </c>
      <c r="L270" s="26">
        <v>204232.54</v>
      </c>
      <c r="M270" s="23">
        <v>1952.7</v>
      </c>
    </row>
    <row r="271" spans="1:13" x14ac:dyDescent="0.3">
      <c r="A271" s="24" t="s">
        <v>146</v>
      </c>
      <c r="B271" s="24" t="s">
        <v>157</v>
      </c>
      <c r="C271" s="2" t="str">
        <f>VLOOKUP(B271,Hoja1!B:C,2,FALSE)</f>
        <v>Sociedad de la Información</v>
      </c>
      <c r="D271" s="3" t="str">
        <f t="shared" si="8"/>
        <v>6</v>
      </c>
      <c r="E271" s="3" t="str">
        <f t="shared" si="9"/>
        <v>64</v>
      </c>
      <c r="F271" s="24" t="s">
        <v>107</v>
      </c>
      <c r="G271" s="25" t="s">
        <v>108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3">
        <v>0</v>
      </c>
    </row>
    <row r="272" spans="1:13" x14ac:dyDescent="0.3">
      <c r="A272" s="24" t="s">
        <v>146</v>
      </c>
      <c r="B272" s="24" t="s">
        <v>161</v>
      </c>
      <c r="C272" s="2" t="str">
        <f>VLOOKUP(B272,Hoja1!B:C,2,FALSE)</f>
        <v>Dirección del Área de Participación Ciudadana</v>
      </c>
      <c r="D272" s="3" t="str">
        <f t="shared" si="8"/>
        <v>1</v>
      </c>
      <c r="E272" s="3" t="str">
        <f t="shared" si="9"/>
        <v>12</v>
      </c>
      <c r="F272" s="24" t="s">
        <v>48</v>
      </c>
      <c r="G272" s="25" t="s">
        <v>49</v>
      </c>
      <c r="H272" s="26">
        <v>45591</v>
      </c>
      <c r="I272" s="26">
        <v>0</v>
      </c>
      <c r="J272" s="26">
        <v>45591</v>
      </c>
      <c r="K272" s="26">
        <v>20949.27</v>
      </c>
      <c r="L272" s="26">
        <v>20949.27</v>
      </c>
      <c r="M272" s="23">
        <v>9000</v>
      </c>
    </row>
    <row r="273" spans="1:13" x14ac:dyDescent="0.3">
      <c r="A273" s="24" t="s">
        <v>146</v>
      </c>
      <c r="B273" s="24" t="s">
        <v>161</v>
      </c>
      <c r="C273" s="2" t="str">
        <f>VLOOKUP(B273,Hoja1!B:C,2,FALSE)</f>
        <v>Dirección del Área de Participación Ciudadana</v>
      </c>
      <c r="D273" s="3" t="str">
        <f t="shared" si="8"/>
        <v>1</v>
      </c>
      <c r="E273" s="3" t="str">
        <f t="shared" si="9"/>
        <v>12</v>
      </c>
      <c r="F273" s="24" t="s">
        <v>50</v>
      </c>
      <c r="G273" s="25" t="s">
        <v>51</v>
      </c>
      <c r="H273" s="26">
        <v>13363</v>
      </c>
      <c r="I273" s="26">
        <v>0</v>
      </c>
      <c r="J273" s="26">
        <v>13363</v>
      </c>
      <c r="K273" s="26">
        <v>2496.3000000000002</v>
      </c>
      <c r="L273" s="26">
        <v>2496.3000000000002</v>
      </c>
      <c r="M273" s="23">
        <v>0</v>
      </c>
    </row>
    <row r="274" spans="1:13" x14ac:dyDescent="0.3">
      <c r="A274" s="24" t="s">
        <v>146</v>
      </c>
      <c r="B274" s="24" t="s">
        <v>161</v>
      </c>
      <c r="C274" s="2" t="str">
        <f>VLOOKUP(B274,Hoja1!B:C,2,FALSE)</f>
        <v>Dirección del Área de Participación Ciudadana</v>
      </c>
      <c r="D274" s="3" t="str">
        <f t="shared" si="8"/>
        <v>1</v>
      </c>
      <c r="E274" s="3" t="str">
        <f t="shared" si="9"/>
        <v>12</v>
      </c>
      <c r="F274" s="24" t="s">
        <v>17</v>
      </c>
      <c r="G274" s="25" t="s">
        <v>18</v>
      </c>
      <c r="H274" s="26">
        <v>20470</v>
      </c>
      <c r="I274" s="26">
        <v>0</v>
      </c>
      <c r="J274" s="26">
        <v>20470</v>
      </c>
      <c r="K274" s="26">
        <v>4846.01</v>
      </c>
      <c r="L274" s="26">
        <v>4846.01</v>
      </c>
      <c r="M274" s="23">
        <v>0</v>
      </c>
    </row>
    <row r="275" spans="1:13" x14ac:dyDescent="0.3">
      <c r="A275" s="24" t="s">
        <v>146</v>
      </c>
      <c r="B275" s="24" t="s">
        <v>161</v>
      </c>
      <c r="C275" s="2" t="str">
        <f>VLOOKUP(B275,Hoja1!B:C,2,FALSE)</f>
        <v>Dirección del Área de Participación Ciudadana</v>
      </c>
      <c r="D275" s="3" t="str">
        <f t="shared" si="8"/>
        <v>1</v>
      </c>
      <c r="E275" s="3" t="str">
        <f t="shared" si="9"/>
        <v>12</v>
      </c>
      <c r="F275" s="24" t="s">
        <v>52</v>
      </c>
      <c r="G275" s="25" t="s">
        <v>53</v>
      </c>
      <c r="H275" s="26">
        <v>8675</v>
      </c>
      <c r="I275" s="26">
        <v>0</v>
      </c>
      <c r="J275" s="26">
        <v>8675</v>
      </c>
      <c r="K275" s="26">
        <v>4273.59</v>
      </c>
      <c r="L275" s="26">
        <v>4273.59</v>
      </c>
      <c r="M275" s="23">
        <v>0</v>
      </c>
    </row>
    <row r="276" spans="1:13" x14ac:dyDescent="0.3">
      <c r="A276" s="24" t="s">
        <v>146</v>
      </c>
      <c r="B276" s="24" t="s">
        <v>161</v>
      </c>
      <c r="C276" s="2" t="str">
        <f>VLOOKUP(B276,Hoja1!B:C,2,FALSE)</f>
        <v>Dirección del Área de Participación Ciudadana</v>
      </c>
      <c r="D276" s="3" t="str">
        <f t="shared" si="8"/>
        <v>1</v>
      </c>
      <c r="E276" s="3" t="str">
        <f t="shared" si="9"/>
        <v>12</v>
      </c>
      <c r="F276" s="24" t="s">
        <v>19</v>
      </c>
      <c r="G276" s="25" t="s">
        <v>20</v>
      </c>
      <c r="H276" s="26">
        <v>22081</v>
      </c>
      <c r="I276" s="26">
        <v>0</v>
      </c>
      <c r="J276" s="26">
        <v>22081</v>
      </c>
      <c r="K276" s="26">
        <v>8659.84</v>
      </c>
      <c r="L276" s="26">
        <v>8659.84</v>
      </c>
      <c r="M276" s="23">
        <v>0</v>
      </c>
    </row>
    <row r="277" spans="1:13" x14ac:dyDescent="0.3">
      <c r="A277" s="24" t="s">
        <v>146</v>
      </c>
      <c r="B277" s="24" t="s">
        <v>161</v>
      </c>
      <c r="C277" s="2" t="str">
        <f>VLOOKUP(B277,Hoja1!B:C,2,FALSE)</f>
        <v>Dirección del Área de Participación Ciudadana</v>
      </c>
      <c r="D277" s="3" t="str">
        <f t="shared" si="8"/>
        <v>1</v>
      </c>
      <c r="E277" s="3" t="str">
        <f t="shared" si="9"/>
        <v>12</v>
      </c>
      <c r="F277" s="24" t="s">
        <v>21</v>
      </c>
      <c r="G277" s="25" t="s">
        <v>22</v>
      </c>
      <c r="H277" s="26">
        <v>65771</v>
      </c>
      <c r="I277" s="26">
        <v>0</v>
      </c>
      <c r="J277" s="26">
        <v>65771</v>
      </c>
      <c r="K277" s="26">
        <v>25085.89</v>
      </c>
      <c r="L277" s="26">
        <v>25085.89</v>
      </c>
      <c r="M277" s="23">
        <v>0</v>
      </c>
    </row>
    <row r="278" spans="1:13" x14ac:dyDescent="0.3">
      <c r="A278" s="24" t="s">
        <v>146</v>
      </c>
      <c r="B278" s="24" t="s">
        <v>161</v>
      </c>
      <c r="C278" s="2" t="str">
        <f>VLOOKUP(B278,Hoja1!B:C,2,FALSE)</f>
        <v>Dirección del Área de Participación Ciudadana</v>
      </c>
      <c r="D278" s="3" t="str">
        <f t="shared" si="8"/>
        <v>1</v>
      </c>
      <c r="E278" s="3" t="str">
        <f t="shared" si="9"/>
        <v>12</v>
      </c>
      <c r="F278" s="24" t="s">
        <v>23</v>
      </c>
      <c r="G278" s="25" t="s">
        <v>24</v>
      </c>
      <c r="H278" s="26">
        <v>146194</v>
      </c>
      <c r="I278" s="26">
        <v>0</v>
      </c>
      <c r="J278" s="26">
        <v>146194</v>
      </c>
      <c r="K278" s="26">
        <v>83229.33</v>
      </c>
      <c r="L278" s="26">
        <v>83229.33</v>
      </c>
      <c r="M278" s="23">
        <v>0</v>
      </c>
    </row>
    <row r="279" spans="1:13" x14ac:dyDescent="0.3">
      <c r="A279" s="24" t="s">
        <v>146</v>
      </c>
      <c r="B279" s="24" t="s">
        <v>161</v>
      </c>
      <c r="C279" s="2" t="str">
        <f>VLOOKUP(B279,Hoja1!B:C,2,FALSE)</f>
        <v>Dirección del Área de Participación Ciudadana</v>
      </c>
      <c r="D279" s="3" t="str">
        <f t="shared" si="8"/>
        <v>1</v>
      </c>
      <c r="E279" s="3" t="str">
        <f t="shared" si="9"/>
        <v>12</v>
      </c>
      <c r="F279" s="24" t="s">
        <v>25</v>
      </c>
      <c r="G279" s="25" t="s">
        <v>26</v>
      </c>
      <c r="H279" s="26">
        <v>11889</v>
      </c>
      <c r="I279" s="26">
        <v>0</v>
      </c>
      <c r="J279" s="26">
        <v>11889</v>
      </c>
      <c r="K279" s="26">
        <v>4992.5</v>
      </c>
      <c r="L279" s="26">
        <v>4992.5</v>
      </c>
      <c r="M279" s="23">
        <v>8145.79</v>
      </c>
    </row>
    <row r="280" spans="1:13" x14ac:dyDescent="0.3">
      <c r="A280" s="24" t="s">
        <v>146</v>
      </c>
      <c r="B280" s="24" t="s">
        <v>161</v>
      </c>
      <c r="C280" s="2" t="str">
        <f>VLOOKUP(B280,Hoja1!B:C,2,FALSE)</f>
        <v>Dirección del Área de Participación Ciudadana</v>
      </c>
      <c r="D280" s="3" t="str">
        <f t="shared" si="8"/>
        <v>2</v>
      </c>
      <c r="E280" s="3" t="str">
        <f t="shared" si="9"/>
        <v>22</v>
      </c>
      <c r="F280" s="24" t="s">
        <v>27</v>
      </c>
      <c r="G280" s="25" t="s">
        <v>28</v>
      </c>
      <c r="H280" s="26">
        <v>400</v>
      </c>
      <c r="I280" s="26">
        <v>0</v>
      </c>
      <c r="J280" s="26">
        <v>400</v>
      </c>
      <c r="K280" s="26">
        <v>0</v>
      </c>
      <c r="L280" s="26">
        <v>0</v>
      </c>
      <c r="M280" s="23">
        <v>0</v>
      </c>
    </row>
    <row r="281" spans="1:13" x14ac:dyDescent="0.3">
      <c r="A281" s="24" t="s">
        <v>146</v>
      </c>
      <c r="B281" s="24" t="s">
        <v>161</v>
      </c>
      <c r="C281" s="2" t="str">
        <f>VLOOKUP(B281,Hoja1!B:C,2,FALSE)</f>
        <v>Dirección del Área de Participación Ciudadana</v>
      </c>
      <c r="D281" s="3" t="str">
        <f t="shared" si="8"/>
        <v>2</v>
      </c>
      <c r="E281" s="3" t="str">
        <f t="shared" si="9"/>
        <v>22</v>
      </c>
      <c r="F281" s="24" t="s">
        <v>87</v>
      </c>
      <c r="G281" s="25" t="s">
        <v>88</v>
      </c>
      <c r="H281" s="26">
        <v>3000</v>
      </c>
      <c r="I281" s="26">
        <v>0</v>
      </c>
      <c r="J281" s="26">
        <v>3000</v>
      </c>
      <c r="K281" s="26">
        <v>0</v>
      </c>
      <c r="L281" s="26">
        <v>0</v>
      </c>
      <c r="M281" s="23">
        <v>2007.66</v>
      </c>
    </row>
    <row r="282" spans="1:13" x14ac:dyDescent="0.3">
      <c r="A282" s="24" t="s">
        <v>146</v>
      </c>
      <c r="B282" s="24" t="s">
        <v>161</v>
      </c>
      <c r="C282" s="2" t="str">
        <f>VLOOKUP(B282,Hoja1!B:C,2,FALSE)</f>
        <v>Dirección del Área de Participación Ciudadana</v>
      </c>
      <c r="D282" s="3" t="str">
        <f t="shared" si="8"/>
        <v>2</v>
      </c>
      <c r="E282" s="3" t="str">
        <f t="shared" si="9"/>
        <v>22</v>
      </c>
      <c r="F282" s="24" t="s">
        <v>62</v>
      </c>
      <c r="G282" s="25" t="s">
        <v>63</v>
      </c>
      <c r="H282" s="26">
        <v>2000</v>
      </c>
      <c r="I282" s="26">
        <v>0</v>
      </c>
      <c r="J282" s="26">
        <v>2000</v>
      </c>
      <c r="K282" s="26">
        <v>96.56</v>
      </c>
      <c r="L282" s="26">
        <v>0</v>
      </c>
      <c r="M282" s="23">
        <v>1833.93</v>
      </c>
    </row>
    <row r="283" spans="1:13" x14ac:dyDescent="0.3">
      <c r="A283" s="24" t="s">
        <v>146</v>
      </c>
      <c r="B283" s="24" t="s">
        <v>161</v>
      </c>
      <c r="C283" s="2" t="str">
        <f>VLOOKUP(B283,Hoja1!B:C,2,FALSE)</f>
        <v>Dirección del Área de Participación Ciudadana</v>
      </c>
      <c r="D283" s="3" t="str">
        <f t="shared" si="8"/>
        <v>2</v>
      </c>
      <c r="E283" s="3" t="str">
        <f t="shared" si="9"/>
        <v>22</v>
      </c>
      <c r="F283" s="24" t="s">
        <v>95</v>
      </c>
      <c r="G283" s="25" t="s">
        <v>96</v>
      </c>
      <c r="H283" s="26">
        <v>20000</v>
      </c>
      <c r="I283" s="26">
        <v>0</v>
      </c>
      <c r="J283" s="26">
        <v>20000</v>
      </c>
      <c r="K283" s="26">
        <v>0</v>
      </c>
      <c r="L283" s="26">
        <v>0</v>
      </c>
      <c r="M283" s="23">
        <v>3349.34</v>
      </c>
    </row>
    <row r="284" spans="1:13" x14ac:dyDescent="0.3">
      <c r="A284" s="24" t="s">
        <v>146</v>
      </c>
      <c r="B284" s="24" t="s">
        <v>161</v>
      </c>
      <c r="C284" s="2" t="str">
        <f>VLOOKUP(B284,Hoja1!B:C,2,FALSE)</f>
        <v>Dirección del Área de Participación Ciudadana</v>
      </c>
      <c r="D284" s="3" t="str">
        <f t="shared" si="8"/>
        <v>2</v>
      </c>
      <c r="E284" s="3" t="str">
        <f t="shared" si="9"/>
        <v>23</v>
      </c>
      <c r="F284" s="24" t="s">
        <v>39</v>
      </c>
      <c r="G284" s="25" t="s">
        <v>40</v>
      </c>
      <c r="H284" s="26">
        <v>400</v>
      </c>
      <c r="I284" s="26">
        <v>0</v>
      </c>
      <c r="J284" s="26">
        <v>400</v>
      </c>
      <c r="K284" s="26">
        <v>18.7</v>
      </c>
      <c r="L284" s="26">
        <v>18.7</v>
      </c>
      <c r="M284" s="23">
        <v>8857.51</v>
      </c>
    </row>
    <row r="285" spans="1:13" x14ac:dyDescent="0.3">
      <c r="A285" s="24" t="s">
        <v>146</v>
      </c>
      <c r="B285" s="24" t="s">
        <v>161</v>
      </c>
      <c r="C285" s="2" t="str">
        <f>VLOOKUP(B285,Hoja1!B:C,2,FALSE)</f>
        <v>Dirección del Área de Participación Ciudadana</v>
      </c>
      <c r="D285" s="3" t="str">
        <f t="shared" si="8"/>
        <v>2</v>
      </c>
      <c r="E285" s="3" t="str">
        <f t="shared" si="9"/>
        <v>23</v>
      </c>
      <c r="F285" s="24" t="s">
        <v>41</v>
      </c>
      <c r="G285" s="25" t="s">
        <v>36</v>
      </c>
      <c r="H285" s="26">
        <v>0</v>
      </c>
      <c r="I285" s="26">
        <v>0</v>
      </c>
      <c r="J285" s="26">
        <v>0</v>
      </c>
      <c r="K285" s="26">
        <v>76.7</v>
      </c>
      <c r="L285" s="26">
        <v>76.7</v>
      </c>
      <c r="M285" s="23">
        <v>39014.83</v>
      </c>
    </row>
    <row r="286" spans="1:13" x14ac:dyDescent="0.3">
      <c r="A286" s="24" t="s">
        <v>146</v>
      </c>
      <c r="B286" s="24" t="s">
        <v>161</v>
      </c>
      <c r="C286" s="2" t="str">
        <f>VLOOKUP(B286,Hoja1!B:C,2,FALSE)</f>
        <v>Dirección del Área de Participación Ciudadana</v>
      </c>
      <c r="D286" s="3" t="str">
        <f t="shared" si="8"/>
        <v>8</v>
      </c>
      <c r="E286" s="3" t="str">
        <f t="shared" si="9"/>
        <v>83</v>
      </c>
      <c r="F286" s="24" t="s">
        <v>114</v>
      </c>
      <c r="G286" s="25" t="s">
        <v>409</v>
      </c>
      <c r="H286" s="26">
        <v>10000</v>
      </c>
      <c r="I286" s="26">
        <v>0</v>
      </c>
      <c r="J286" s="26">
        <v>10000</v>
      </c>
      <c r="K286" s="26">
        <v>1901.54</v>
      </c>
      <c r="L286" s="26">
        <v>1858.34</v>
      </c>
      <c r="M286" s="23">
        <v>1678.81</v>
      </c>
    </row>
    <row r="287" spans="1:13" x14ac:dyDescent="0.3">
      <c r="A287" s="24" t="s">
        <v>146</v>
      </c>
      <c r="B287" s="24" t="s">
        <v>211</v>
      </c>
      <c r="C287" s="2" t="str">
        <f>VLOOKUP(B287,Hoja1!B:C,2,FALSE)</f>
        <v>Gestión de Recursos Humanos</v>
      </c>
      <c r="D287" s="3" t="str">
        <f t="shared" si="8"/>
        <v>2</v>
      </c>
      <c r="E287" s="3" t="str">
        <f t="shared" si="9"/>
        <v>23</v>
      </c>
      <c r="F287" s="24" t="s">
        <v>645</v>
      </c>
      <c r="G287" s="25" t="s">
        <v>646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3">
        <v>0</v>
      </c>
    </row>
    <row r="288" spans="1:13" x14ac:dyDescent="0.3">
      <c r="A288" s="24" t="s">
        <v>146</v>
      </c>
      <c r="B288" s="24" t="s">
        <v>162</v>
      </c>
      <c r="C288" s="2" t="str">
        <f>VLOOKUP(B288,Hoja1!B:C,2,FALSE)</f>
        <v>Tecnolog. de Información y Comunicación</v>
      </c>
      <c r="D288" s="3" t="str">
        <f t="shared" si="8"/>
        <v>1</v>
      </c>
      <c r="E288" s="3" t="str">
        <f t="shared" si="9"/>
        <v>12</v>
      </c>
      <c r="F288" s="24" t="s">
        <v>48</v>
      </c>
      <c r="G288" s="25" t="s">
        <v>49</v>
      </c>
      <c r="H288" s="26">
        <v>151972</v>
      </c>
      <c r="I288" s="26">
        <v>0</v>
      </c>
      <c r="J288" s="26">
        <v>151972</v>
      </c>
      <c r="K288" s="26">
        <v>29945.16</v>
      </c>
      <c r="L288" s="26">
        <v>29945.16</v>
      </c>
      <c r="M288" s="23">
        <v>0</v>
      </c>
    </row>
    <row r="289" spans="1:13" x14ac:dyDescent="0.3">
      <c r="A289" s="24" t="s">
        <v>146</v>
      </c>
      <c r="B289" s="24" t="s">
        <v>162</v>
      </c>
      <c r="C289" s="2" t="str">
        <f>VLOOKUP(B289,Hoja1!B:C,2,FALSE)</f>
        <v>Tecnolog. de Información y Comunicación</v>
      </c>
      <c r="D289" s="3" t="str">
        <f t="shared" si="8"/>
        <v>1</v>
      </c>
      <c r="E289" s="3" t="str">
        <f t="shared" si="9"/>
        <v>12</v>
      </c>
      <c r="F289" s="24" t="s">
        <v>50</v>
      </c>
      <c r="G289" s="25" t="s">
        <v>51</v>
      </c>
      <c r="H289" s="26">
        <v>43793</v>
      </c>
      <c r="I289" s="26">
        <v>0</v>
      </c>
      <c r="J289" s="26">
        <v>43793</v>
      </c>
      <c r="K289" s="26">
        <v>20270.77</v>
      </c>
      <c r="L289" s="26">
        <v>20270.77</v>
      </c>
      <c r="M289" s="23">
        <v>0</v>
      </c>
    </row>
    <row r="290" spans="1:13" x14ac:dyDescent="0.3">
      <c r="A290" s="24" t="s">
        <v>146</v>
      </c>
      <c r="B290" s="24" t="s">
        <v>162</v>
      </c>
      <c r="C290" s="2" t="str">
        <f>VLOOKUP(B290,Hoja1!B:C,2,FALSE)</f>
        <v>Tecnolog. de Información y Comunicación</v>
      </c>
      <c r="D290" s="3" t="str">
        <f t="shared" si="8"/>
        <v>1</v>
      </c>
      <c r="E290" s="3" t="str">
        <f t="shared" si="9"/>
        <v>12</v>
      </c>
      <c r="F290" s="24" t="s">
        <v>17</v>
      </c>
      <c r="G290" s="25" t="s">
        <v>18</v>
      </c>
      <c r="H290" s="26">
        <v>23351</v>
      </c>
      <c r="I290" s="26">
        <v>0</v>
      </c>
      <c r="J290" s="26">
        <v>23351</v>
      </c>
      <c r="K290" s="26">
        <v>5041.88</v>
      </c>
      <c r="L290" s="26">
        <v>5041.88</v>
      </c>
      <c r="M290" s="23">
        <v>0</v>
      </c>
    </row>
    <row r="291" spans="1:13" x14ac:dyDescent="0.3">
      <c r="A291" s="24" t="s">
        <v>146</v>
      </c>
      <c r="B291" s="24" t="s">
        <v>162</v>
      </c>
      <c r="C291" s="2" t="str">
        <f>VLOOKUP(B291,Hoja1!B:C,2,FALSE)</f>
        <v>Tecnolog. de Información y Comunicación</v>
      </c>
      <c r="D291" s="3" t="str">
        <f t="shared" si="8"/>
        <v>1</v>
      </c>
      <c r="E291" s="3" t="str">
        <f t="shared" si="9"/>
        <v>12</v>
      </c>
      <c r="F291" s="24" t="s">
        <v>52</v>
      </c>
      <c r="G291" s="25" t="s">
        <v>53</v>
      </c>
      <c r="H291" s="26">
        <v>8675</v>
      </c>
      <c r="I291" s="26">
        <v>0</v>
      </c>
      <c r="J291" s="26">
        <v>8675</v>
      </c>
      <c r="K291" s="26">
        <v>3715</v>
      </c>
      <c r="L291" s="26">
        <v>3715</v>
      </c>
      <c r="M291" s="23">
        <v>0</v>
      </c>
    </row>
    <row r="292" spans="1:13" x14ac:dyDescent="0.3">
      <c r="A292" s="24" t="s">
        <v>146</v>
      </c>
      <c r="B292" s="24" t="s">
        <v>162</v>
      </c>
      <c r="C292" s="2" t="str">
        <f>VLOOKUP(B292,Hoja1!B:C,2,FALSE)</f>
        <v>Tecnolog. de Información y Comunicación</v>
      </c>
      <c r="D292" s="3" t="str">
        <f t="shared" si="8"/>
        <v>1</v>
      </c>
      <c r="E292" s="3" t="str">
        <f t="shared" si="9"/>
        <v>12</v>
      </c>
      <c r="F292" s="24" t="s">
        <v>19</v>
      </c>
      <c r="G292" s="25" t="s">
        <v>20</v>
      </c>
      <c r="H292" s="26">
        <v>42941</v>
      </c>
      <c r="I292" s="26">
        <v>0</v>
      </c>
      <c r="J292" s="26">
        <v>42941</v>
      </c>
      <c r="K292" s="26">
        <v>18421.84</v>
      </c>
      <c r="L292" s="26">
        <v>18421.84</v>
      </c>
      <c r="M292" s="23">
        <v>482.4</v>
      </c>
    </row>
    <row r="293" spans="1:13" x14ac:dyDescent="0.3">
      <c r="A293" s="24" t="s">
        <v>146</v>
      </c>
      <c r="B293" s="24" t="s">
        <v>162</v>
      </c>
      <c r="C293" s="2" t="str">
        <f>VLOOKUP(B293,Hoja1!B:C,2,FALSE)</f>
        <v>Tecnolog. de Información y Comunicación</v>
      </c>
      <c r="D293" s="3" t="str">
        <f t="shared" si="8"/>
        <v>1</v>
      </c>
      <c r="E293" s="3" t="str">
        <f t="shared" si="9"/>
        <v>12</v>
      </c>
      <c r="F293" s="24" t="s">
        <v>21</v>
      </c>
      <c r="G293" s="25" t="s">
        <v>22</v>
      </c>
      <c r="H293" s="26">
        <v>123363</v>
      </c>
      <c r="I293" s="26">
        <v>0</v>
      </c>
      <c r="J293" s="26">
        <v>123363</v>
      </c>
      <c r="K293" s="26">
        <v>33426.080000000002</v>
      </c>
      <c r="L293" s="26">
        <v>33426.080000000002</v>
      </c>
      <c r="M293" s="23">
        <v>13576.32</v>
      </c>
    </row>
    <row r="294" spans="1:13" x14ac:dyDescent="0.3">
      <c r="A294" s="24" t="s">
        <v>146</v>
      </c>
      <c r="B294" s="24" t="s">
        <v>162</v>
      </c>
      <c r="C294" s="2" t="str">
        <f>VLOOKUP(B294,Hoja1!B:C,2,FALSE)</f>
        <v>Tecnolog. de Información y Comunicación</v>
      </c>
      <c r="D294" s="3" t="str">
        <f t="shared" si="8"/>
        <v>1</v>
      </c>
      <c r="E294" s="3" t="str">
        <f t="shared" si="9"/>
        <v>12</v>
      </c>
      <c r="F294" s="24" t="s">
        <v>23</v>
      </c>
      <c r="G294" s="25" t="s">
        <v>24</v>
      </c>
      <c r="H294" s="26">
        <v>336204</v>
      </c>
      <c r="I294" s="26">
        <v>0</v>
      </c>
      <c r="J294" s="26">
        <v>336204</v>
      </c>
      <c r="K294" s="26">
        <v>89910.44</v>
      </c>
      <c r="L294" s="26">
        <v>89910.44</v>
      </c>
      <c r="M294" s="23">
        <v>9326.08</v>
      </c>
    </row>
    <row r="295" spans="1:13" x14ac:dyDescent="0.3">
      <c r="A295" s="24" t="s">
        <v>146</v>
      </c>
      <c r="B295" s="24" t="s">
        <v>162</v>
      </c>
      <c r="C295" s="2" t="str">
        <f>VLOOKUP(B295,Hoja1!B:C,2,FALSE)</f>
        <v>Tecnolog. de Información y Comunicación</v>
      </c>
      <c r="D295" s="3" t="str">
        <f t="shared" si="8"/>
        <v>1</v>
      </c>
      <c r="E295" s="3" t="str">
        <f t="shared" si="9"/>
        <v>12</v>
      </c>
      <c r="F295" s="24" t="s">
        <v>25</v>
      </c>
      <c r="G295" s="25" t="s">
        <v>26</v>
      </c>
      <c r="H295" s="26">
        <v>21532</v>
      </c>
      <c r="I295" s="26">
        <v>0</v>
      </c>
      <c r="J295" s="26">
        <v>21532</v>
      </c>
      <c r="K295" s="26">
        <v>9234.7999999999993</v>
      </c>
      <c r="L295" s="26">
        <v>9234.7999999999993</v>
      </c>
      <c r="M295" s="23">
        <v>2203.5300000000002</v>
      </c>
    </row>
    <row r="296" spans="1:13" x14ac:dyDescent="0.3">
      <c r="A296" s="24" t="s">
        <v>146</v>
      </c>
      <c r="B296" s="24" t="s">
        <v>162</v>
      </c>
      <c r="C296" s="2" t="str">
        <f>VLOOKUP(B296,Hoja1!B:C,2,FALSE)</f>
        <v>Tecnolog. de Información y Comunicación</v>
      </c>
      <c r="D296" s="3" t="str">
        <f t="shared" si="8"/>
        <v>1</v>
      </c>
      <c r="E296" s="3" t="str">
        <f t="shared" si="9"/>
        <v>13</v>
      </c>
      <c r="F296" s="24" t="s">
        <v>69</v>
      </c>
      <c r="G296" s="25" t="s">
        <v>11</v>
      </c>
      <c r="H296" s="26">
        <v>27445</v>
      </c>
      <c r="I296" s="26">
        <v>0</v>
      </c>
      <c r="J296" s="26">
        <v>27445</v>
      </c>
      <c r="K296" s="26">
        <v>13770.02</v>
      </c>
      <c r="L296" s="26">
        <v>13770.02</v>
      </c>
      <c r="M296" s="23">
        <v>1263.3699999999999</v>
      </c>
    </row>
    <row r="297" spans="1:13" x14ac:dyDescent="0.3">
      <c r="A297" s="24" t="s">
        <v>146</v>
      </c>
      <c r="B297" s="24" t="s">
        <v>162</v>
      </c>
      <c r="C297" s="2" t="str">
        <f>VLOOKUP(B297,Hoja1!B:C,2,FALSE)</f>
        <v>Tecnolog. de Información y Comunicación</v>
      </c>
      <c r="D297" s="3" t="str">
        <f t="shared" si="8"/>
        <v>1</v>
      </c>
      <c r="E297" s="3" t="str">
        <f t="shared" si="9"/>
        <v>13</v>
      </c>
      <c r="F297" s="24" t="s">
        <v>72</v>
      </c>
      <c r="G297" s="25" t="s">
        <v>13</v>
      </c>
      <c r="H297" s="26">
        <v>26083</v>
      </c>
      <c r="I297" s="26">
        <v>0</v>
      </c>
      <c r="J297" s="26">
        <v>26083</v>
      </c>
      <c r="K297" s="26">
        <v>12868.23</v>
      </c>
      <c r="L297" s="26">
        <v>12868.23</v>
      </c>
      <c r="M297" s="23">
        <v>8476.16</v>
      </c>
    </row>
    <row r="298" spans="1:13" x14ac:dyDescent="0.3">
      <c r="A298" s="24" t="s">
        <v>146</v>
      </c>
      <c r="B298" s="24" t="s">
        <v>162</v>
      </c>
      <c r="C298" s="2" t="str">
        <f>VLOOKUP(B298,Hoja1!B:C,2,FALSE)</f>
        <v>Tecnolog. de Información y Comunicación</v>
      </c>
      <c r="D298" s="3" t="str">
        <f t="shared" si="8"/>
        <v>1</v>
      </c>
      <c r="E298" s="3" t="str">
        <f t="shared" si="9"/>
        <v>15</v>
      </c>
      <c r="F298" s="24" t="s">
        <v>75</v>
      </c>
      <c r="G298" s="25" t="s">
        <v>76</v>
      </c>
      <c r="H298" s="26">
        <v>2000</v>
      </c>
      <c r="I298" s="26">
        <v>0</v>
      </c>
      <c r="J298" s="26">
        <v>2000</v>
      </c>
      <c r="K298" s="26">
        <v>0</v>
      </c>
      <c r="L298" s="26">
        <v>0</v>
      </c>
      <c r="M298" s="23">
        <v>14293.25</v>
      </c>
    </row>
    <row r="299" spans="1:13" x14ac:dyDescent="0.3">
      <c r="A299" s="24" t="s">
        <v>146</v>
      </c>
      <c r="B299" s="24" t="s">
        <v>162</v>
      </c>
      <c r="C299" s="2" t="str">
        <f>VLOOKUP(B299,Hoja1!B:C,2,FALSE)</f>
        <v>Tecnolog. de Información y Comunicación</v>
      </c>
      <c r="D299" s="3" t="str">
        <f t="shared" si="8"/>
        <v>2</v>
      </c>
      <c r="E299" s="3" t="str">
        <f t="shared" si="9"/>
        <v>20</v>
      </c>
      <c r="F299" s="24" t="s">
        <v>163</v>
      </c>
      <c r="G299" s="25" t="s">
        <v>164</v>
      </c>
      <c r="H299" s="26">
        <v>1000</v>
      </c>
      <c r="I299" s="26">
        <v>0</v>
      </c>
      <c r="J299" s="26">
        <v>1000</v>
      </c>
      <c r="K299" s="26">
        <v>0</v>
      </c>
      <c r="L299" s="26">
        <v>0</v>
      </c>
      <c r="M299" s="23">
        <v>36820.47</v>
      </c>
    </row>
    <row r="300" spans="1:13" x14ac:dyDescent="0.3">
      <c r="A300" s="24" t="s">
        <v>146</v>
      </c>
      <c r="B300" s="24" t="s">
        <v>162</v>
      </c>
      <c r="C300" s="2" t="str">
        <f>VLOOKUP(B300,Hoja1!B:C,2,FALSE)</f>
        <v>Tecnolog. de Información y Comunicación</v>
      </c>
      <c r="D300" s="3" t="str">
        <f t="shared" si="8"/>
        <v>2</v>
      </c>
      <c r="E300" s="3" t="str">
        <f t="shared" si="9"/>
        <v>21</v>
      </c>
      <c r="F300" s="24" t="s">
        <v>56</v>
      </c>
      <c r="G300" s="25" t="s">
        <v>57</v>
      </c>
      <c r="H300" s="26">
        <v>40000</v>
      </c>
      <c r="I300" s="26">
        <v>0</v>
      </c>
      <c r="J300" s="26">
        <v>40000</v>
      </c>
      <c r="K300" s="26">
        <v>2008.7</v>
      </c>
      <c r="L300" s="26">
        <v>2008.7</v>
      </c>
      <c r="M300" s="23">
        <v>3739.96</v>
      </c>
    </row>
    <row r="301" spans="1:13" x14ac:dyDescent="0.3">
      <c r="A301" s="24" t="s">
        <v>146</v>
      </c>
      <c r="B301" s="24" t="s">
        <v>162</v>
      </c>
      <c r="C301" s="2" t="str">
        <f>VLOOKUP(B301,Hoja1!B:C,2,FALSE)</f>
        <v>Tecnolog. de Información y Comunicación</v>
      </c>
      <c r="D301" s="3" t="str">
        <f t="shared" si="8"/>
        <v>2</v>
      </c>
      <c r="E301" s="3" t="str">
        <f t="shared" si="9"/>
        <v>21</v>
      </c>
      <c r="F301" s="24" t="s">
        <v>165</v>
      </c>
      <c r="G301" s="25" t="s">
        <v>159</v>
      </c>
      <c r="H301" s="26">
        <v>1013000</v>
      </c>
      <c r="I301" s="26">
        <v>0</v>
      </c>
      <c r="J301" s="26">
        <v>1013000</v>
      </c>
      <c r="K301" s="26">
        <v>391126.28</v>
      </c>
      <c r="L301" s="26">
        <v>316559.25</v>
      </c>
      <c r="M301" s="23">
        <v>5794.26</v>
      </c>
    </row>
    <row r="302" spans="1:13" x14ac:dyDescent="0.3">
      <c r="A302" s="24" t="s">
        <v>146</v>
      </c>
      <c r="B302" s="24" t="s">
        <v>162</v>
      </c>
      <c r="C302" s="2" t="str">
        <f>VLOOKUP(B302,Hoja1!B:C,2,FALSE)</f>
        <v>Tecnolog. de Información y Comunicación</v>
      </c>
      <c r="D302" s="3" t="str">
        <f t="shared" si="8"/>
        <v>2</v>
      </c>
      <c r="E302" s="3" t="str">
        <f t="shared" si="9"/>
        <v>22</v>
      </c>
      <c r="F302" s="24" t="s">
        <v>166</v>
      </c>
      <c r="G302" s="25" t="s">
        <v>167</v>
      </c>
      <c r="H302" s="26">
        <v>85000</v>
      </c>
      <c r="I302" s="26">
        <v>0</v>
      </c>
      <c r="J302" s="26">
        <v>85000</v>
      </c>
      <c r="K302" s="26">
        <v>28450.6</v>
      </c>
      <c r="L302" s="26">
        <v>19189.41</v>
      </c>
      <c r="M302" s="23">
        <v>5827.31</v>
      </c>
    </row>
    <row r="303" spans="1:13" x14ac:dyDescent="0.3">
      <c r="A303" s="24" t="s">
        <v>146</v>
      </c>
      <c r="B303" s="24" t="s">
        <v>162</v>
      </c>
      <c r="C303" s="2" t="str">
        <f>VLOOKUP(B303,Hoja1!B:C,2,FALSE)</f>
        <v>Tecnolog. de Información y Comunicación</v>
      </c>
      <c r="D303" s="3" t="str">
        <f t="shared" si="8"/>
        <v>2</v>
      </c>
      <c r="E303" s="3" t="str">
        <f t="shared" si="9"/>
        <v>22</v>
      </c>
      <c r="F303" s="24" t="s">
        <v>92</v>
      </c>
      <c r="G303" s="25" t="s">
        <v>93</v>
      </c>
      <c r="H303" s="26">
        <v>85000</v>
      </c>
      <c r="I303" s="26">
        <v>0</v>
      </c>
      <c r="J303" s="26">
        <v>85000</v>
      </c>
      <c r="K303" s="26">
        <v>16665.72</v>
      </c>
      <c r="L303" s="26">
        <v>16665.72</v>
      </c>
      <c r="M303" s="23">
        <v>0</v>
      </c>
    </row>
    <row r="304" spans="1:13" x14ac:dyDescent="0.3">
      <c r="A304" s="24" t="s">
        <v>146</v>
      </c>
      <c r="B304" s="24" t="s">
        <v>162</v>
      </c>
      <c r="C304" s="2" t="str">
        <f>VLOOKUP(B304,Hoja1!B:C,2,FALSE)</f>
        <v>Tecnolog. de Información y Comunicación</v>
      </c>
      <c r="D304" s="3" t="str">
        <f t="shared" si="8"/>
        <v>2</v>
      </c>
      <c r="E304" s="3" t="str">
        <f t="shared" si="9"/>
        <v>22</v>
      </c>
      <c r="F304" s="24" t="s">
        <v>79</v>
      </c>
      <c r="G304" s="25" t="s">
        <v>80</v>
      </c>
      <c r="H304" s="26">
        <v>1500</v>
      </c>
      <c r="I304" s="26">
        <v>0</v>
      </c>
      <c r="J304" s="26">
        <v>1500</v>
      </c>
      <c r="K304" s="26">
        <v>0</v>
      </c>
      <c r="L304" s="26">
        <v>0</v>
      </c>
      <c r="M304" s="23">
        <v>0</v>
      </c>
    </row>
    <row r="305" spans="1:13" x14ac:dyDescent="0.3">
      <c r="A305" s="24" t="s">
        <v>146</v>
      </c>
      <c r="B305" s="24" t="s">
        <v>162</v>
      </c>
      <c r="C305" s="2" t="str">
        <f>VLOOKUP(B305,Hoja1!B:C,2,FALSE)</f>
        <v>Tecnolog. de Información y Comunicación</v>
      </c>
      <c r="D305" s="3" t="str">
        <f t="shared" si="8"/>
        <v>2</v>
      </c>
      <c r="E305" s="3" t="str">
        <f t="shared" si="9"/>
        <v>22</v>
      </c>
      <c r="F305" s="24" t="s">
        <v>83</v>
      </c>
      <c r="G305" s="25" t="s">
        <v>84</v>
      </c>
      <c r="H305" s="26">
        <v>500</v>
      </c>
      <c r="I305" s="26">
        <v>0</v>
      </c>
      <c r="J305" s="26">
        <v>500</v>
      </c>
      <c r="K305" s="26">
        <v>0</v>
      </c>
      <c r="L305" s="26">
        <v>0</v>
      </c>
      <c r="M305" s="23">
        <v>685.32</v>
      </c>
    </row>
    <row r="306" spans="1:13" x14ac:dyDescent="0.3">
      <c r="A306" s="24" t="s">
        <v>146</v>
      </c>
      <c r="B306" s="24" t="s">
        <v>162</v>
      </c>
      <c r="C306" s="2" t="str">
        <f>VLOOKUP(B306,Hoja1!B:C,2,FALSE)</f>
        <v>Tecnolog. de Información y Comunicación</v>
      </c>
      <c r="D306" s="3" t="str">
        <f t="shared" si="8"/>
        <v>2</v>
      </c>
      <c r="E306" s="3" t="str">
        <f t="shared" si="9"/>
        <v>22</v>
      </c>
      <c r="F306" s="24" t="s">
        <v>85</v>
      </c>
      <c r="G306" s="25" t="s">
        <v>86</v>
      </c>
      <c r="H306" s="26">
        <v>2000</v>
      </c>
      <c r="I306" s="26">
        <v>0</v>
      </c>
      <c r="J306" s="26">
        <v>2000</v>
      </c>
      <c r="K306" s="26">
        <v>0</v>
      </c>
      <c r="L306" s="26">
        <v>0</v>
      </c>
      <c r="M306" s="23">
        <v>78281.73</v>
      </c>
    </row>
    <row r="307" spans="1:13" x14ac:dyDescent="0.3">
      <c r="A307" s="24" t="s">
        <v>146</v>
      </c>
      <c r="B307" s="24" t="s">
        <v>162</v>
      </c>
      <c r="C307" s="2" t="str">
        <f>VLOOKUP(B307,Hoja1!B:C,2,FALSE)</f>
        <v>Tecnolog. de Información y Comunicación</v>
      </c>
      <c r="D307" s="3" t="str">
        <f t="shared" si="8"/>
        <v>2</v>
      </c>
      <c r="E307" s="3" t="str">
        <f t="shared" si="9"/>
        <v>22</v>
      </c>
      <c r="F307" s="24" t="s">
        <v>168</v>
      </c>
      <c r="G307" s="25" t="s">
        <v>169</v>
      </c>
      <c r="H307" s="26">
        <v>380000</v>
      </c>
      <c r="I307" s="26">
        <v>0</v>
      </c>
      <c r="J307" s="26">
        <v>380000</v>
      </c>
      <c r="K307" s="26">
        <v>109855.36</v>
      </c>
      <c r="L307" s="26">
        <v>109855.36</v>
      </c>
      <c r="M307" s="23">
        <v>0</v>
      </c>
    </row>
    <row r="308" spans="1:13" x14ac:dyDescent="0.3">
      <c r="A308" s="24" t="s">
        <v>146</v>
      </c>
      <c r="B308" s="24" t="s">
        <v>162</v>
      </c>
      <c r="C308" s="2" t="str">
        <f>VLOOKUP(B308,Hoja1!B:C,2,FALSE)</f>
        <v>Tecnolog. de Información y Comunicación</v>
      </c>
      <c r="D308" s="3" t="str">
        <f t="shared" si="8"/>
        <v>2</v>
      </c>
      <c r="E308" s="3" t="str">
        <f t="shared" si="9"/>
        <v>22</v>
      </c>
      <c r="F308" s="24" t="s">
        <v>62</v>
      </c>
      <c r="G308" s="25" t="s">
        <v>63</v>
      </c>
      <c r="H308" s="26">
        <v>2000</v>
      </c>
      <c r="I308" s="26">
        <v>0</v>
      </c>
      <c r="J308" s="26">
        <v>2000</v>
      </c>
      <c r="K308" s="26">
        <v>5.94</v>
      </c>
      <c r="L308" s="26">
        <v>5.94</v>
      </c>
      <c r="M308" s="23">
        <v>6994.59</v>
      </c>
    </row>
    <row r="309" spans="1:13" x14ac:dyDescent="0.3">
      <c r="A309" s="24" t="s">
        <v>146</v>
      </c>
      <c r="B309" s="24" t="s">
        <v>162</v>
      </c>
      <c r="C309" s="2" t="str">
        <f>VLOOKUP(B309,Hoja1!B:C,2,FALSE)</f>
        <v>Tecnolog. de Información y Comunicación</v>
      </c>
      <c r="D309" s="3" t="str">
        <f t="shared" si="8"/>
        <v>2</v>
      </c>
      <c r="E309" s="3" t="str">
        <f t="shared" si="9"/>
        <v>22</v>
      </c>
      <c r="F309" s="24" t="s">
        <v>144</v>
      </c>
      <c r="G309" s="25" t="s">
        <v>145</v>
      </c>
      <c r="H309" s="26">
        <v>12000</v>
      </c>
      <c r="I309" s="26">
        <v>0</v>
      </c>
      <c r="J309" s="26">
        <v>12000</v>
      </c>
      <c r="K309" s="26">
        <v>3120.36</v>
      </c>
      <c r="L309" s="26">
        <v>3120.36</v>
      </c>
      <c r="M309" s="23">
        <v>0</v>
      </c>
    </row>
    <row r="310" spans="1:13" x14ac:dyDescent="0.3">
      <c r="A310" s="24" t="s">
        <v>146</v>
      </c>
      <c r="B310" s="24" t="s">
        <v>162</v>
      </c>
      <c r="C310" s="2" t="str">
        <f>VLOOKUP(B310,Hoja1!B:C,2,FALSE)</f>
        <v>Tecnolog. de Información y Comunicación</v>
      </c>
      <c r="D310" s="3" t="str">
        <f t="shared" si="8"/>
        <v>2</v>
      </c>
      <c r="E310" s="3" t="str">
        <f t="shared" si="9"/>
        <v>22</v>
      </c>
      <c r="F310" s="24" t="s">
        <v>64</v>
      </c>
      <c r="G310" s="25" t="s">
        <v>65</v>
      </c>
      <c r="H310" s="26">
        <v>49500</v>
      </c>
      <c r="I310" s="26">
        <v>0</v>
      </c>
      <c r="J310" s="26">
        <v>49500</v>
      </c>
      <c r="K310" s="26">
        <v>0</v>
      </c>
      <c r="L310" s="26">
        <v>0</v>
      </c>
      <c r="M310" s="23">
        <v>0</v>
      </c>
    </row>
    <row r="311" spans="1:13" x14ac:dyDescent="0.3">
      <c r="A311" s="24" t="s">
        <v>146</v>
      </c>
      <c r="B311" s="24" t="s">
        <v>162</v>
      </c>
      <c r="C311" s="2" t="str">
        <f>VLOOKUP(B311,Hoja1!B:C,2,FALSE)</f>
        <v>Tecnolog. de Información y Comunicación</v>
      </c>
      <c r="D311" s="3" t="str">
        <f t="shared" si="8"/>
        <v>6</v>
      </c>
      <c r="E311" s="3" t="str">
        <f t="shared" si="9"/>
        <v>62</v>
      </c>
      <c r="F311" s="24" t="s">
        <v>97</v>
      </c>
      <c r="G311" s="25" t="s">
        <v>98</v>
      </c>
      <c r="H311" s="26">
        <v>25000</v>
      </c>
      <c r="I311" s="26">
        <v>0</v>
      </c>
      <c r="J311" s="26">
        <v>25000</v>
      </c>
      <c r="K311" s="26">
        <v>0</v>
      </c>
      <c r="L311" s="26">
        <v>0</v>
      </c>
      <c r="M311" s="23">
        <v>0</v>
      </c>
    </row>
    <row r="312" spans="1:13" x14ac:dyDescent="0.3">
      <c r="A312" s="24" t="s">
        <v>146</v>
      </c>
      <c r="B312" s="24" t="s">
        <v>162</v>
      </c>
      <c r="C312" s="2" t="str">
        <f>VLOOKUP(B312,Hoja1!B:C,2,FALSE)</f>
        <v>Tecnolog. de Información y Comunicación</v>
      </c>
      <c r="D312" s="3" t="str">
        <f t="shared" si="8"/>
        <v>6</v>
      </c>
      <c r="E312" s="3" t="str">
        <f t="shared" si="9"/>
        <v>62</v>
      </c>
      <c r="F312" s="24" t="s">
        <v>158</v>
      </c>
      <c r="G312" s="25" t="s">
        <v>159</v>
      </c>
      <c r="H312" s="26">
        <v>350000</v>
      </c>
      <c r="I312" s="26">
        <v>0</v>
      </c>
      <c r="J312" s="26">
        <v>350000</v>
      </c>
      <c r="K312" s="26">
        <v>0</v>
      </c>
      <c r="L312" s="26">
        <v>0</v>
      </c>
      <c r="M312" s="23">
        <v>27463.84</v>
      </c>
    </row>
    <row r="313" spans="1:13" x14ac:dyDescent="0.3">
      <c r="A313" s="24" t="s">
        <v>146</v>
      </c>
      <c r="B313" s="24" t="s">
        <v>162</v>
      </c>
      <c r="C313" s="2" t="str">
        <f>VLOOKUP(B313,Hoja1!B:C,2,FALSE)</f>
        <v>Tecnolog. de Información y Comunicación</v>
      </c>
      <c r="D313" s="3" t="str">
        <f t="shared" si="8"/>
        <v>6</v>
      </c>
      <c r="E313" s="3" t="str">
        <f t="shared" si="9"/>
        <v>63</v>
      </c>
      <c r="F313" s="24" t="s">
        <v>128</v>
      </c>
      <c r="G313" s="25" t="s">
        <v>98</v>
      </c>
      <c r="H313" s="26">
        <v>10000</v>
      </c>
      <c r="I313" s="26">
        <v>0</v>
      </c>
      <c r="J313" s="26">
        <v>10000</v>
      </c>
      <c r="K313" s="26">
        <v>0</v>
      </c>
      <c r="L313" s="26">
        <v>0</v>
      </c>
      <c r="M313" s="23">
        <v>0</v>
      </c>
    </row>
    <row r="314" spans="1:13" x14ac:dyDescent="0.3">
      <c r="A314" s="24" t="s">
        <v>146</v>
      </c>
      <c r="B314" s="24" t="s">
        <v>162</v>
      </c>
      <c r="C314" s="2" t="str">
        <f>VLOOKUP(B314,Hoja1!B:C,2,FALSE)</f>
        <v>Tecnolog. de Información y Comunicación</v>
      </c>
      <c r="D314" s="3" t="str">
        <f t="shared" si="8"/>
        <v>6</v>
      </c>
      <c r="E314" s="3" t="str">
        <f t="shared" si="9"/>
        <v>63</v>
      </c>
      <c r="F314" s="24" t="s">
        <v>160</v>
      </c>
      <c r="G314" s="25" t="s">
        <v>159</v>
      </c>
      <c r="H314" s="26">
        <v>660000</v>
      </c>
      <c r="I314" s="26">
        <v>0</v>
      </c>
      <c r="J314" s="26">
        <v>660000</v>
      </c>
      <c r="K314" s="26">
        <v>206075.07</v>
      </c>
      <c r="L314" s="26">
        <v>169234.71</v>
      </c>
      <c r="M314" s="23">
        <v>780.09</v>
      </c>
    </row>
    <row r="315" spans="1:13" x14ac:dyDescent="0.3">
      <c r="A315" s="24" t="s">
        <v>146</v>
      </c>
      <c r="B315" s="24" t="s">
        <v>162</v>
      </c>
      <c r="C315" s="2" t="str">
        <f>VLOOKUP(B315,Hoja1!B:C,2,FALSE)</f>
        <v>Tecnolog. de Información y Comunicación</v>
      </c>
      <c r="D315" s="3" t="str">
        <f t="shared" si="8"/>
        <v>6</v>
      </c>
      <c r="E315" s="3" t="str">
        <f t="shared" si="9"/>
        <v>64</v>
      </c>
      <c r="F315" s="24" t="s">
        <v>107</v>
      </c>
      <c r="G315" s="25" t="s">
        <v>108</v>
      </c>
      <c r="H315" s="26">
        <v>942000</v>
      </c>
      <c r="I315" s="26">
        <v>0</v>
      </c>
      <c r="J315" s="26">
        <v>942000</v>
      </c>
      <c r="K315" s="26">
        <v>155105.82999999999</v>
      </c>
      <c r="L315" s="26">
        <v>144838.88</v>
      </c>
      <c r="M315" s="23">
        <v>0</v>
      </c>
    </row>
    <row r="316" spans="1:13" x14ac:dyDescent="0.3">
      <c r="A316" s="24" t="s">
        <v>146</v>
      </c>
      <c r="B316" s="24" t="s">
        <v>172</v>
      </c>
      <c r="C316" s="2" t="str">
        <f>VLOOKUP(B316,Hoja1!B:C,2,FALSE)</f>
        <v xml:space="preserve">Información, Registro y Gestión del Padrón </v>
      </c>
      <c r="D316" s="3" t="str">
        <f t="shared" si="8"/>
        <v>1</v>
      </c>
      <c r="E316" s="3" t="str">
        <f t="shared" si="9"/>
        <v>12</v>
      </c>
      <c r="F316" s="24" t="s">
        <v>48</v>
      </c>
      <c r="G316" s="25" t="s">
        <v>49</v>
      </c>
      <c r="H316" s="26">
        <v>30394</v>
      </c>
      <c r="I316" s="26">
        <v>0</v>
      </c>
      <c r="J316" s="26">
        <v>30394</v>
      </c>
      <c r="K316" s="26">
        <v>14972.58</v>
      </c>
      <c r="L316" s="26">
        <v>14972.58</v>
      </c>
      <c r="M316" s="23">
        <v>0</v>
      </c>
    </row>
    <row r="317" spans="1:13" x14ac:dyDescent="0.3">
      <c r="A317" s="24" t="s">
        <v>146</v>
      </c>
      <c r="B317" s="24" t="s">
        <v>172</v>
      </c>
      <c r="C317" s="2" t="str">
        <f>VLOOKUP(B317,Hoja1!B:C,2,FALSE)</f>
        <v xml:space="preserve">Información, Registro y Gestión del Padrón </v>
      </c>
      <c r="D317" s="3" t="str">
        <f t="shared" si="8"/>
        <v>1</v>
      </c>
      <c r="E317" s="3" t="str">
        <f t="shared" si="9"/>
        <v>12</v>
      </c>
      <c r="F317" s="24" t="s">
        <v>50</v>
      </c>
      <c r="G317" s="25" t="s">
        <v>51</v>
      </c>
      <c r="H317" s="26">
        <v>26727</v>
      </c>
      <c r="I317" s="26">
        <v>0</v>
      </c>
      <c r="J317" s="26">
        <v>26727</v>
      </c>
      <c r="K317" s="26">
        <v>9872.5499999999993</v>
      </c>
      <c r="L317" s="26">
        <v>9872.5499999999993</v>
      </c>
      <c r="M317" s="23">
        <v>0</v>
      </c>
    </row>
    <row r="318" spans="1:13" x14ac:dyDescent="0.3">
      <c r="A318" s="24" t="s">
        <v>146</v>
      </c>
      <c r="B318" s="24" t="s">
        <v>172</v>
      </c>
      <c r="C318" s="2" t="str">
        <f>VLOOKUP(B318,Hoja1!B:C,2,FALSE)</f>
        <v xml:space="preserve">Información, Registro y Gestión del Padrón </v>
      </c>
      <c r="D318" s="3" t="str">
        <f t="shared" si="8"/>
        <v>1</v>
      </c>
      <c r="E318" s="3" t="str">
        <f t="shared" si="9"/>
        <v>12</v>
      </c>
      <c r="F318" s="24" t="s">
        <v>17</v>
      </c>
      <c r="G318" s="25" t="s">
        <v>18</v>
      </c>
      <c r="H318" s="26">
        <v>184231</v>
      </c>
      <c r="I318" s="26">
        <v>0</v>
      </c>
      <c r="J318" s="26">
        <v>184231</v>
      </c>
      <c r="K318" s="26">
        <v>75086.03</v>
      </c>
      <c r="L318" s="26">
        <v>75086.03</v>
      </c>
      <c r="M318" s="23">
        <v>0</v>
      </c>
    </row>
    <row r="319" spans="1:13" x14ac:dyDescent="0.3">
      <c r="A319" s="24" t="s">
        <v>146</v>
      </c>
      <c r="B319" s="24" t="s">
        <v>172</v>
      </c>
      <c r="C319" s="2" t="str">
        <f>VLOOKUP(B319,Hoja1!B:C,2,FALSE)</f>
        <v xml:space="preserve">Información, Registro y Gestión del Padrón </v>
      </c>
      <c r="D319" s="3" t="str">
        <f t="shared" si="8"/>
        <v>1</v>
      </c>
      <c r="E319" s="3" t="str">
        <f t="shared" si="9"/>
        <v>12</v>
      </c>
      <c r="F319" s="24" t="s">
        <v>52</v>
      </c>
      <c r="G319" s="25" t="s">
        <v>53</v>
      </c>
      <c r="H319" s="26">
        <v>97906</v>
      </c>
      <c r="I319" s="26">
        <v>0</v>
      </c>
      <c r="J319" s="26">
        <v>97906</v>
      </c>
      <c r="K319" s="26">
        <v>44875.51</v>
      </c>
      <c r="L319" s="26">
        <v>44875.51</v>
      </c>
      <c r="M319" s="23">
        <v>36766.660000000003</v>
      </c>
    </row>
    <row r="320" spans="1:13" x14ac:dyDescent="0.3">
      <c r="A320" s="24" t="s">
        <v>146</v>
      </c>
      <c r="B320" s="24" t="s">
        <v>172</v>
      </c>
      <c r="C320" s="2" t="str">
        <f>VLOOKUP(B320,Hoja1!B:C,2,FALSE)</f>
        <v xml:space="preserve">Información, Registro y Gestión del Padrón </v>
      </c>
      <c r="D320" s="3" t="str">
        <f t="shared" si="8"/>
        <v>1</v>
      </c>
      <c r="E320" s="3" t="str">
        <f t="shared" si="9"/>
        <v>12</v>
      </c>
      <c r="F320" s="24" t="s">
        <v>19</v>
      </c>
      <c r="G320" s="25" t="s">
        <v>20</v>
      </c>
      <c r="H320" s="26">
        <v>90721</v>
      </c>
      <c r="I320" s="26">
        <v>0</v>
      </c>
      <c r="J320" s="26">
        <v>90721</v>
      </c>
      <c r="K320" s="26">
        <v>43034.46</v>
      </c>
      <c r="L320" s="26">
        <v>43034.46</v>
      </c>
      <c r="M320" s="23">
        <v>33301.699999999997</v>
      </c>
    </row>
    <row r="321" spans="1:13" x14ac:dyDescent="0.3">
      <c r="A321" s="24" t="s">
        <v>146</v>
      </c>
      <c r="B321" s="24" t="s">
        <v>172</v>
      </c>
      <c r="C321" s="2" t="str">
        <f>VLOOKUP(B321,Hoja1!B:C,2,FALSE)</f>
        <v xml:space="preserve">Información, Registro y Gestión del Padrón </v>
      </c>
      <c r="D321" s="3" t="str">
        <f t="shared" si="8"/>
        <v>1</v>
      </c>
      <c r="E321" s="3" t="str">
        <f t="shared" si="9"/>
        <v>12</v>
      </c>
      <c r="F321" s="24" t="s">
        <v>21</v>
      </c>
      <c r="G321" s="25" t="s">
        <v>22</v>
      </c>
      <c r="H321" s="26">
        <v>201765</v>
      </c>
      <c r="I321" s="26">
        <v>0</v>
      </c>
      <c r="J321" s="26">
        <v>201765</v>
      </c>
      <c r="K321" s="26">
        <v>85930.55</v>
      </c>
      <c r="L321" s="26">
        <v>85930.55</v>
      </c>
      <c r="M321" s="23">
        <v>6788.16</v>
      </c>
    </row>
    <row r="322" spans="1:13" x14ac:dyDescent="0.3">
      <c r="A322" s="24" t="s">
        <v>146</v>
      </c>
      <c r="B322" s="24" t="s">
        <v>172</v>
      </c>
      <c r="C322" s="2" t="str">
        <f>VLOOKUP(B322,Hoja1!B:C,2,FALSE)</f>
        <v xml:space="preserve">Información, Registro y Gestión del Padrón </v>
      </c>
      <c r="D322" s="3" t="str">
        <f t="shared" si="8"/>
        <v>1</v>
      </c>
      <c r="E322" s="3" t="str">
        <f t="shared" si="9"/>
        <v>12</v>
      </c>
      <c r="F322" s="24" t="s">
        <v>23</v>
      </c>
      <c r="G322" s="25" t="s">
        <v>24</v>
      </c>
      <c r="H322" s="26">
        <v>454341</v>
      </c>
      <c r="I322" s="26">
        <v>0</v>
      </c>
      <c r="J322" s="26">
        <v>454341</v>
      </c>
      <c r="K322" s="26">
        <v>209392.1</v>
      </c>
      <c r="L322" s="26">
        <v>209392.1</v>
      </c>
      <c r="M322" s="23">
        <v>4923.91</v>
      </c>
    </row>
    <row r="323" spans="1:13" x14ac:dyDescent="0.3">
      <c r="A323" s="24" t="s">
        <v>146</v>
      </c>
      <c r="B323" s="24" t="s">
        <v>172</v>
      </c>
      <c r="C323" s="2" t="str">
        <f>VLOOKUP(B323,Hoja1!B:C,2,FALSE)</f>
        <v xml:space="preserve">Información, Registro y Gestión del Padrón </v>
      </c>
      <c r="D323" s="3" t="str">
        <f t="shared" ref="D323:D386" si="10">LEFT(F323,1)</f>
        <v>1</v>
      </c>
      <c r="E323" s="3" t="str">
        <f t="shared" ref="E323:E386" si="11">LEFT(F323,2)</f>
        <v>12</v>
      </c>
      <c r="F323" s="24" t="s">
        <v>25</v>
      </c>
      <c r="G323" s="25" t="s">
        <v>26</v>
      </c>
      <c r="H323" s="26">
        <v>55520</v>
      </c>
      <c r="I323" s="26">
        <v>0</v>
      </c>
      <c r="J323" s="26">
        <v>55520</v>
      </c>
      <c r="K323" s="26">
        <v>26127.21</v>
      </c>
      <c r="L323" s="26">
        <v>26127.21</v>
      </c>
      <c r="M323" s="23">
        <v>33052.949999999997</v>
      </c>
    </row>
    <row r="324" spans="1:13" x14ac:dyDescent="0.3">
      <c r="A324" s="24" t="s">
        <v>146</v>
      </c>
      <c r="B324" s="24" t="s">
        <v>172</v>
      </c>
      <c r="C324" s="2" t="str">
        <f>VLOOKUP(B324,Hoja1!B:C,2,FALSE)</f>
        <v xml:space="preserve">Información, Registro y Gestión del Padrón </v>
      </c>
      <c r="D324" s="3" t="str">
        <f t="shared" si="10"/>
        <v>1</v>
      </c>
      <c r="E324" s="3" t="str">
        <f t="shared" si="11"/>
        <v>13</v>
      </c>
      <c r="F324" s="24" t="s">
        <v>69</v>
      </c>
      <c r="G324" s="25" t="s">
        <v>11</v>
      </c>
      <c r="H324" s="26">
        <v>63174</v>
      </c>
      <c r="I324" s="26">
        <v>0</v>
      </c>
      <c r="J324" s="26">
        <v>63174</v>
      </c>
      <c r="K324" s="26">
        <v>31459.14</v>
      </c>
      <c r="L324" s="26">
        <v>31459.14</v>
      </c>
      <c r="M324" s="23">
        <v>19267.689999999999</v>
      </c>
    </row>
    <row r="325" spans="1:13" x14ac:dyDescent="0.3">
      <c r="A325" s="24" t="s">
        <v>146</v>
      </c>
      <c r="B325" s="24" t="s">
        <v>172</v>
      </c>
      <c r="C325" s="2" t="str">
        <f>VLOOKUP(B325,Hoja1!B:C,2,FALSE)</f>
        <v xml:space="preserve">Información, Registro y Gestión del Padrón </v>
      </c>
      <c r="D325" s="3" t="str">
        <f t="shared" si="10"/>
        <v>1</v>
      </c>
      <c r="E325" s="3" t="str">
        <f t="shared" si="11"/>
        <v>13</v>
      </c>
      <c r="F325" s="24" t="s">
        <v>72</v>
      </c>
      <c r="G325" s="25" t="s">
        <v>13</v>
      </c>
      <c r="H325" s="26">
        <v>56572</v>
      </c>
      <c r="I325" s="26">
        <v>0</v>
      </c>
      <c r="J325" s="26">
        <v>56572</v>
      </c>
      <c r="K325" s="26">
        <v>27883.55</v>
      </c>
      <c r="L325" s="26">
        <v>27883.55</v>
      </c>
      <c r="M325" s="23">
        <v>19106.84</v>
      </c>
    </row>
    <row r="326" spans="1:13" x14ac:dyDescent="0.3">
      <c r="A326" s="24" t="s">
        <v>146</v>
      </c>
      <c r="B326" s="24" t="s">
        <v>172</v>
      </c>
      <c r="C326" s="2" t="str">
        <f>VLOOKUP(B326,Hoja1!B:C,2,FALSE)</f>
        <v xml:space="preserve">Información, Registro y Gestión del Padrón </v>
      </c>
      <c r="D326" s="3" t="str">
        <f t="shared" si="10"/>
        <v>2</v>
      </c>
      <c r="E326" s="3" t="str">
        <f t="shared" si="11"/>
        <v>21</v>
      </c>
      <c r="F326" s="24" t="s">
        <v>56</v>
      </c>
      <c r="G326" s="25" t="s">
        <v>57</v>
      </c>
      <c r="H326" s="26">
        <v>15000</v>
      </c>
      <c r="I326" s="26">
        <v>0</v>
      </c>
      <c r="J326" s="26">
        <v>15000</v>
      </c>
      <c r="K326" s="26">
        <v>3370.84</v>
      </c>
      <c r="L326" s="26">
        <v>3318.7</v>
      </c>
      <c r="M326" s="23">
        <v>37259.74</v>
      </c>
    </row>
    <row r="327" spans="1:13" x14ac:dyDescent="0.3">
      <c r="A327" s="24" t="s">
        <v>146</v>
      </c>
      <c r="B327" s="24" t="s">
        <v>172</v>
      </c>
      <c r="C327" s="2" t="str">
        <f>VLOOKUP(B327,Hoja1!B:C,2,FALSE)</f>
        <v xml:space="preserve">Información, Registro y Gestión del Padrón </v>
      </c>
      <c r="D327" s="3" t="str">
        <f t="shared" si="10"/>
        <v>2</v>
      </c>
      <c r="E327" s="3" t="str">
        <f t="shared" si="11"/>
        <v>22</v>
      </c>
      <c r="F327" s="24" t="s">
        <v>27</v>
      </c>
      <c r="G327" s="25" t="s">
        <v>28</v>
      </c>
      <c r="H327" s="26">
        <v>2000</v>
      </c>
      <c r="I327" s="26">
        <v>0</v>
      </c>
      <c r="J327" s="26">
        <v>2000</v>
      </c>
      <c r="K327" s="26">
        <v>428.46</v>
      </c>
      <c r="L327" s="26">
        <v>428.46</v>
      </c>
      <c r="M327" s="23">
        <v>87684.79</v>
      </c>
    </row>
    <row r="328" spans="1:13" x14ac:dyDescent="0.3">
      <c r="A328" s="24" t="s">
        <v>146</v>
      </c>
      <c r="B328" s="24" t="s">
        <v>172</v>
      </c>
      <c r="C328" s="2" t="str">
        <f>VLOOKUP(B328,Hoja1!B:C,2,FALSE)</f>
        <v xml:space="preserve">Información, Registro y Gestión del Padrón </v>
      </c>
      <c r="D328" s="3" t="str">
        <f t="shared" si="10"/>
        <v>2</v>
      </c>
      <c r="E328" s="3" t="str">
        <f t="shared" si="11"/>
        <v>22</v>
      </c>
      <c r="F328" s="24" t="s">
        <v>85</v>
      </c>
      <c r="G328" s="25" t="s">
        <v>86</v>
      </c>
      <c r="H328" s="26">
        <v>3000</v>
      </c>
      <c r="I328" s="26">
        <v>0</v>
      </c>
      <c r="J328" s="26">
        <v>3000</v>
      </c>
      <c r="K328" s="26">
        <v>544.5</v>
      </c>
      <c r="L328" s="26">
        <v>544.5</v>
      </c>
      <c r="M328" s="23">
        <v>10744.25</v>
      </c>
    </row>
    <row r="329" spans="1:13" x14ac:dyDescent="0.3">
      <c r="A329" s="24" t="s">
        <v>146</v>
      </c>
      <c r="B329" s="24" t="s">
        <v>172</v>
      </c>
      <c r="C329" s="2" t="str">
        <f>VLOOKUP(B329,Hoja1!B:C,2,FALSE)</f>
        <v xml:space="preserve">Información, Registro y Gestión del Padrón </v>
      </c>
      <c r="D329" s="3" t="str">
        <f t="shared" si="10"/>
        <v>2</v>
      </c>
      <c r="E329" s="3" t="str">
        <f t="shared" si="11"/>
        <v>22</v>
      </c>
      <c r="F329" s="24" t="s">
        <v>168</v>
      </c>
      <c r="G329" s="25" t="s">
        <v>169</v>
      </c>
      <c r="H329" s="26">
        <v>1300000</v>
      </c>
      <c r="I329" s="26">
        <v>0</v>
      </c>
      <c r="J329" s="26">
        <v>1300000</v>
      </c>
      <c r="K329" s="26">
        <v>307615.86</v>
      </c>
      <c r="L329" s="26">
        <v>250672.15</v>
      </c>
      <c r="M329" s="23">
        <v>13483.71</v>
      </c>
    </row>
    <row r="330" spans="1:13" x14ac:dyDescent="0.3">
      <c r="A330" s="24" t="s">
        <v>146</v>
      </c>
      <c r="B330" s="24" t="s">
        <v>172</v>
      </c>
      <c r="C330" s="2" t="str">
        <f>VLOOKUP(B330,Hoja1!B:C,2,FALSE)</f>
        <v xml:space="preserve">Información, Registro y Gestión del Padrón </v>
      </c>
      <c r="D330" s="3" t="str">
        <f t="shared" si="10"/>
        <v>2</v>
      </c>
      <c r="E330" s="3" t="str">
        <f t="shared" si="11"/>
        <v>22</v>
      </c>
      <c r="F330" s="24" t="s">
        <v>173</v>
      </c>
      <c r="G330" s="25" t="s">
        <v>174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3">
        <v>13263.62</v>
      </c>
    </row>
    <row r="331" spans="1:13" x14ac:dyDescent="0.3">
      <c r="A331" s="24" t="s">
        <v>146</v>
      </c>
      <c r="B331" s="24" t="s">
        <v>172</v>
      </c>
      <c r="C331" s="2" t="str">
        <f>VLOOKUP(B331,Hoja1!B:C,2,FALSE)</f>
        <v xml:space="preserve">Información, Registro y Gestión del Padrón </v>
      </c>
      <c r="D331" s="3" t="str">
        <f t="shared" si="10"/>
        <v>2</v>
      </c>
      <c r="E331" s="3" t="str">
        <f t="shared" si="11"/>
        <v>22</v>
      </c>
      <c r="F331" s="24" t="s">
        <v>62</v>
      </c>
      <c r="G331" s="25" t="s">
        <v>63</v>
      </c>
      <c r="H331" s="26">
        <v>6000</v>
      </c>
      <c r="I331" s="26">
        <v>0</v>
      </c>
      <c r="J331" s="26">
        <v>6000</v>
      </c>
      <c r="K331" s="26">
        <v>595.97</v>
      </c>
      <c r="L331" s="26">
        <v>595.97</v>
      </c>
      <c r="M331" s="23">
        <v>794.96</v>
      </c>
    </row>
    <row r="332" spans="1:13" x14ac:dyDescent="0.3">
      <c r="A332" s="24" t="s">
        <v>146</v>
      </c>
      <c r="B332" s="24" t="s">
        <v>172</v>
      </c>
      <c r="C332" s="2" t="str">
        <f>VLOOKUP(B332,Hoja1!B:C,2,FALSE)</f>
        <v xml:space="preserve">Información, Registro y Gestión del Padrón </v>
      </c>
      <c r="D332" s="3" t="str">
        <f t="shared" si="10"/>
        <v>2</v>
      </c>
      <c r="E332" s="3" t="str">
        <f t="shared" si="11"/>
        <v>22</v>
      </c>
      <c r="F332" s="24" t="s">
        <v>64</v>
      </c>
      <c r="G332" s="25" t="s">
        <v>65</v>
      </c>
      <c r="H332" s="26">
        <v>350000</v>
      </c>
      <c r="I332" s="26">
        <v>0</v>
      </c>
      <c r="J332" s="26">
        <v>350000</v>
      </c>
      <c r="K332" s="26">
        <v>57343.76</v>
      </c>
      <c r="L332" s="26">
        <v>57240.91</v>
      </c>
      <c r="M332" s="23">
        <v>0</v>
      </c>
    </row>
    <row r="333" spans="1:13" x14ac:dyDescent="0.3">
      <c r="A333" s="24" t="s">
        <v>146</v>
      </c>
      <c r="B333" s="24" t="s">
        <v>172</v>
      </c>
      <c r="C333" s="2" t="str">
        <f>VLOOKUP(B333,Hoja1!B:C,2,FALSE)</f>
        <v xml:space="preserve">Información, Registro y Gestión del Padrón </v>
      </c>
      <c r="D333" s="3" t="str">
        <f t="shared" si="10"/>
        <v>4</v>
      </c>
      <c r="E333" s="3" t="str">
        <f t="shared" si="11"/>
        <v>46</v>
      </c>
      <c r="F333" s="24" t="s">
        <v>104</v>
      </c>
      <c r="G333" s="25" t="s">
        <v>105</v>
      </c>
      <c r="H333" s="26">
        <v>3000</v>
      </c>
      <c r="I333" s="26">
        <v>0</v>
      </c>
      <c r="J333" s="26">
        <v>3000</v>
      </c>
      <c r="K333" s="26">
        <v>3000</v>
      </c>
      <c r="L333" s="26">
        <v>3000</v>
      </c>
      <c r="M333" s="23">
        <v>0</v>
      </c>
    </row>
    <row r="334" spans="1:13" x14ac:dyDescent="0.3">
      <c r="A334" s="24" t="s">
        <v>146</v>
      </c>
      <c r="B334" s="24" t="s">
        <v>175</v>
      </c>
      <c r="C334" s="2" t="str">
        <f>VLOOKUP(B334,Hoja1!B:C,2,FALSE)</f>
        <v>Participación Ciudadana</v>
      </c>
      <c r="D334" s="3" t="str">
        <f t="shared" si="10"/>
        <v>1</v>
      </c>
      <c r="E334" s="3" t="str">
        <f t="shared" si="11"/>
        <v>12</v>
      </c>
      <c r="F334" s="24" t="s">
        <v>48</v>
      </c>
      <c r="G334" s="25" t="s">
        <v>49</v>
      </c>
      <c r="H334" s="26">
        <v>15197</v>
      </c>
      <c r="I334" s="26">
        <v>0</v>
      </c>
      <c r="J334" s="26">
        <v>15197</v>
      </c>
      <c r="K334" s="26">
        <v>7486.29</v>
      </c>
      <c r="L334" s="26">
        <v>7486.29</v>
      </c>
      <c r="M334" s="23">
        <v>121449.26</v>
      </c>
    </row>
    <row r="335" spans="1:13" x14ac:dyDescent="0.3">
      <c r="A335" s="24" t="s">
        <v>146</v>
      </c>
      <c r="B335" s="24" t="s">
        <v>175</v>
      </c>
      <c r="C335" s="2" t="str">
        <f>VLOOKUP(B335,Hoja1!B:C,2,FALSE)</f>
        <v>Participación Ciudadana</v>
      </c>
      <c r="D335" s="3" t="str">
        <f t="shared" si="10"/>
        <v>1</v>
      </c>
      <c r="E335" s="3" t="str">
        <f t="shared" si="11"/>
        <v>12</v>
      </c>
      <c r="F335" s="24" t="s">
        <v>50</v>
      </c>
      <c r="G335" s="25" t="s">
        <v>51</v>
      </c>
      <c r="H335" s="26">
        <v>211031</v>
      </c>
      <c r="I335" s="26">
        <v>0</v>
      </c>
      <c r="J335" s="26">
        <v>211031</v>
      </c>
      <c r="K335" s="26">
        <v>94199.02</v>
      </c>
      <c r="L335" s="26">
        <v>94199.02</v>
      </c>
      <c r="M335" s="23">
        <v>0</v>
      </c>
    </row>
    <row r="336" spans="1:13" x14ac:dyDescent="0.3">
      <c r="A336" s="24" t="s">
        <v>146</v>
      </c>
      <c r="B336" s="24" t="s">
        <v>175</v>
      </c>
      <c r="C336" s="2" t="str">
        <f>VLOOKUP(B336,Hoja1!B:C,2,FALSE)</f>
        <v>Participación Ciudadana</v>
      </c>
      <c r="D336" s="3" t="str">
        <f t="shared" si="10"/>
        <v>1</v>
      </c>
      <c r="E336" s="3" t="str">
        <f t="shared" si="11"/>
        <v>12</v>
      </c>
      <c r="F336" s="24" t="s">
        <v>17</v>
      </c>
      <c r="G336" s="25" t="s">
        <v>18</v>
      </c>
      <c r="H336" s="26">
        <v>10235</v>
      </c>
      <c r="I336" s="26">
        <v>0</v>
      </c>
      <c r="J336" s="26">
        <v>10235</v>
      </c>
      <c r="K336" s="26">
        <v>4967.25</v>
      </c>
      <c r="L336" s="26">
        <v>4967.25</v>
      </c>
      <c r="M336" s="23">
        <v>420.4</v>
      </c>
    </row>
    <row r="337" spans="1:13" x14ac:dyDescent="0.3">
      <c r="A337" s="24" t="s">
        <v>146</v>
      </c>
      <c r="B337" s="24" t="s">
        <v>175</v>
      </c>
      <c r="C337" s="2" t="str">
        <f>VLOOKUP(B337,Hoja1!B:C,2,FALSE)</f>
        <v>Participación Ciudadana</v>
      </c>
      <c r="D337" s="3" t="str">
        <f t="shared" si="10"/>
        <v>1</v>
      </c>
      <c r="E337" s="3" t="str">
        <f t="shared" si="11"/>
        <v>12</v>
      </c>
      <c r="F337" s="24" t="s">
        <v>52</v>
      </c>
      <c r="G337" s="25" t="s">
        <v>53</v>
      </c>
      <c r="H337" s="26">
        <v>8675</v>
      </c>
      <c r="I337" s="26">
        <v>0</v>
      </c>
      <c r="J337" s="26">
        <v>8675</v>
      </c>
      <c r="K337" s="26">
        <v>0</v>
      </c>
      <c r="L337" s="26">
        <v>0</v>
      </c>
      <c r="M337" s="23">
        <v>0</v>
      </c>
    </row>
    <row r="338" spans="1:13" x14ac:dyDescent="0.3">
      <c r="A338" s="24" t="s">
        <v>146</v>
      </c>
      <c r="B338" s="24" t="s">
        <v>175</v>
      </c>
      <c r="C338" s="2" t="str">
        <f>VLOOKUP(B338,Hoja1!B:C,2,FALSE)</f>
        <v>Participación Ciudadana</v>
      </c>
      <c r="D338" s="3" t="str">
        <f t="shared" si="10"/>
        <v>1</v>
      </c>
      <c r="E338" s="3" t="str">
        <f t="shared" si="11"/>
        <v>12</v>
      </c>
      <c r="F338" s="24" t="s">
        <v>67</v>
      </c>
      <c r="G338" s="25" t="s">
        <v>68</v>
      </c>
      <c r="H338" s="26">
        <v>7950</v>
      </c>
      <c r="I338" s="26">
        <v>0</v>
      </c>
      <c r="J338" s="26">
        <v>7950</v>
      </c>
      <c r="K338" s="26">
        <v>3916.5</v>
      </c>
      <c r="L338" s="26">
        <v>3916.5</v>
      </c>
      <c r="M338" s="23">
        <v>3394.08</v>
      </c>
    </row>
    <row r="339" spans="1:13" x14ac:dyDescent="0.3">
      <c r="A339" s="24" t="s">
        <v>146</v>
      </c>
      <c r="B339" s="24" t="s">
        <v>175</v>
      </c>
      <c r="C339" s="2" t="str">
        <f>VLOOKUP(B339,Hoja1!B:C,2,FALSE)</f>
        <v>Participación Ciudadana</v>
      </c>
      <c r="D339" s="3" t="str">
        <f t="shared" si="10"/>
        <v>1</v>
      </c>
      <c r="E339" s="3" t="str">
        <f t="shared" si="11"/>
        <v>12</v>
      </c>
      <c r="F339" s="24" t="s">
        <v>19</v>
      </c>
      <c r="G339" s="25" t="s">
        <v>20</v>
      </c>
      <c r="H339" s="26">
        <v>76976</v>
      </c>
      <c r="I339" s="26">
        <v>0</v>
      </c>
      <c r="J339" s="26">
        <v>76976</v>
      </c>
      <c r="K339" s="26">
        <v>35341.230000000003</v>
      </c>
      <c r="L339" s="26">
        <v>35341.230000000003</v>
      </c>
      <c r="M339" s="23">
        <v>42051.28</v>
      </c>
    </row>
    <row r="340" spans="1:13" x14ac:dyDescent="0.3">
      <c r="A340" s="24" t="s">
        <v>146</v>
      </c>
      <c r="B340" s="24" t="s">
        <v>175</v>
      </c>
      <c r="C340" s="2" t="str">
        <f>VLOOKUP(B340,Hoja1!B:C,2,FALSE)</f>
        <v>Participación Ciudadana</v>
      </c>
      <c r="D340" s="3" t="str">
        <f t="shared" si="10"/>
        <v>1</v>
      </c>
      <c r="E340" s="3" t="str">
        <f t="shared" si="11"/>
        <v>12</v>
      </c>
      <c r="F340" s="24" t="s">
        <v>21</v>
      </c>
      <c r="G340" s="25" t="s">
        <v>22</v>
      </c>
      <c r="H340" s="26">
        <v>133110</v>
      </c>
      <c r="I340" s="26">
        <v>0</v>
      </c>
      <c r="J340" s="26">
        <v>133110</v>
      </c>
      <c r="K340" s="26">
        <v>56646.26</v>
      </c>
      <c r="L340" s="26">
        <v>56646.26</v>
      </c>
      <c r="M340" s="23">
        <v>2105.62</v>
      </c>
    </row>
    <row r="341" spans="1:13" x14ac:dyDescent="0.3">
      <c r="A341" s="24" t="s">
        <v>146</v>
      </c>
      <c r="B341" s="24" t="s">
        <v>175</v>
      </c>
      <c r="C341" s="2" t="str">
        <f>VLOOKUP(B341,Hoja1!B:C,2,FALSE)</f>
        <v>Participación Ciudadana</v>
      </c>
      <c r="D341" s="3" t="str">
        <f t="shared" si="10"/>
        <v>1</v>
      </c>
      <c r="E341" s="3" t="str">
        <f t="shared" si="11"/>
        <v>12</v>
      </c>
      <c r="F341" s="24" t="s">
        <v>23</v>
      </c>
      <c r="G341" s="25" t="s">
        <v>24</v>
      </c>
      <c r="H341" s="26">
        <v>337579</v>
      </c>
      <c r="I341" s="26">
        <v>0</v>
      </c>
      <c r="J341" s="26">
        <v>337579</v>
      </c>
      <c r="K341" s="26">
        <v>159358.43</v>
      </c>
      <c r="L341" s="26">
        <v>159358.43</v>
      </c>
      <c r="M341" s="23">
        <v>0</v>
      </c>
    </row>
    <row r="342" spans="1:13" x14ac:dyDescent="0.3">
      <c r="A342" s="24" t="s">
        <v>146</v>
      </c>
      <c r="B342" s="24" t="s">
        <v>175</v>
      </c>
      <c r="C342" s="2" t="str">
        <f>VLOOKUP(B342,Hoja1!B:C,2,FALSE)</f>
        <v>Participación Ciudadana</v>
      </c>
      <c r="D342" s="3" t="str">
        <f t="shared" si="10"/>
        <v>1</v>
      </c>
      <c r="E342" s="3" t="str">
        <f t="shared" si="11"/>
        <v>12</v>
      </c>
      <c r="F342" s="24" t="s">
        <v>25</v>
      </c>
      <c r="G342" s="25" t="s">
        <v>26</v>
      </c>
      <c r="H342" s="26">
        <v>36449</v>
      </c>
      <c r="I342" s="26">
        <v>0</v>
      </c>
      <c r="J342" s="26">
        <v>36449</v>
      </c>
      <c r="K342" s="26">
        <v>16951.32</v>
      </c>
      <c r="L342" s="26">
        <v>16951.32</v>
      </c>
      <c r="M342" s="23">
        <v>1678.5</v>
      </c>
    </row>
    <row r="343" spans="1:13" x14ac:dyDescent="0.3">
      <c r="A343" s="24" t="s">
        <v>146</v>
      </c>
      <c r="B343" s="24" t="s">
        <v>175</v>
      </c>
      <c r="C343" s="2" t="str">
        <f>VLOOKUP(B343,Hoja1!B:C,2,FALSE)</f>
        <v>Participación Ciudadana</v>
      </c>
      <c r="D343" s="3" t="str">
        <f t="shared" si="10"/>
        <v>1</v>
      </c>
      <c r="E343" s="3" t="str">
        <f t="shared" si="11"/>
        <v>13</v>
      </c>
      <c r="F343" s="24" t="s">
        <v>69</v>
      </c>
      <c r="G343" s="25" t="s">
        <v>11</v>
      </c>
      <c r="H343" s="26">
        <v>462947</v>
      </c>
      <c r="I343" s="26">
        <v>0</v>
      </c>
      <c r="J343" s="26">
        <v>462947</v>
      </c>
      <c r="K343" s="26">
        <v>213078.09</v>
      </c>
      <c r="L343" s="26">
        <v>213078.09</v>
      </c>
      <c r="M343" s="23">
        <v>15627.94</v>
      </c>
    </row>
    <row r="344" spans="1:13" x14ac:dyDescent="0.3">
      <c r="A344" s="24" t="s">
        <v>146</v>
      </c>
      <c r="B344" s="24" t="s">
        <v>175</v>
      </c>
      <c r="C344" s="2" t="str">
        <f>VLOOKUP(B344,Hoja1!B:C,2,FALSE)</f>
        <v>Participación Ciudadana</v>
      </c>
      <c r="D344" s="3" t="str">
        <f t="shared" si="10"/>
        <v>1</v>
      </c>
      <c r="E344" s="3" t="str">
        <f t="shared" si="11"/>
        <v>13</v>
      </c>
      <c r="F344" s="24" t="s">
        <v>72</v>
      </c>
      <c r="G344" s="25" t="s">
        <v>13</v>
      </c>
      <c r="H344" s="26">
        <v>389299</v>
      </c>
      <c r="I344" s="26">
        <v>0</v>
      </c>
      <c r="J344" s="26">
        <v>389299</v>
      </c>
      <c r="K344" s="26">
        <v>198178.69</v>
      </c>
      <c r="L344" s="26">
        <v>198178.69</v>
      </c>
      <c r="M344" s="23">
        <v>24226.92</v>
      </c>
    </row>
    <row r="345" spans="1:13" x14ac:dyDescent="0.3">
      <c r="A345" s="24" t="s">
        <v>146</v>
      </c>
      <c r="B345" s="24" t="s">
        <v>175</v>
      </c>
      <c r="C345" s="2" t="str">
        <f>VLOOKUP(B345,Hoja1!B:C,2,FALSE)</f>
        <v>Participación Ciudadana</v>
      </c>
      <c r="D345" s="3" t="str">
        <f t="shared" si="10"/>
        <v>2</v>
      </c>
      <c r="E345" s="3" t="str">
        <f t="shared" si="11"/>
        <v>20</v>
      </c>
      <c r="F345" s="24" t="s">
        <v>176</v>
      </c>
      <c r="G345" s="25" t="s">
        <v>177</v>
      </c>
      <c r="H345" s="26">
        <v>230000</v>
      </c>
      <c r="I345" s="26">
        <v>0</v>
      </c>
      <c r="J345" s="26">
        <v>230000</v>
      </c>
      <c r="K345" s="26">
        <v>69362.899999999994</v>
      </c>
      <c r="L345" s="26">
        <v>68455.399999999994</v>
      </c>
      <c r="M345" s="23">
        <v>68262.539999999994</v>
      </c>
    </row>
    <row r="346" spans="1:13" x14ac:dyDescent="0.3">
      <c r="A346" s="24" t="s">
        <v>146</v>
      </c>
      <c r="B346" s="24" t="s">
        <v>175</v>
      </c>
      <c r="C346" s="2" t="str">
        <f>VLOOKUP(B346,Hoja1!B:C,2,FALSE)</f>
        <v>Participación Ciudadana</v>
      </c>
      <c r="D346" s="3" t="str">
        <f t="shared" si="10"/>
        <v>2</v>
      </c>
      <c r="E346" s="3" t="str">
        <f t="shared" si="11"/>
        <v>20</v>
      </c>
      <c r="F346" s="24" t="s">
        <v>54</v>
      </c>
      <c r="G346" s="25" t="s">
        <v>55</v>
      </c>
      <c r="H346" s="26">
        <v>15000</v>
      </c>
      <c r="I346" s="26">
        <v>0</v>
      </c>
      <c r="J346" s="26">
        <v>15000</v>
      </c>
      <c r="K346" s="26">
        <v>4302.62</v>
      </c>
      <c r="L346" s="26">
        <v>4302.62</v>
      </c>
      <c r="M346" s="23">
        <v>6575.46</v>
      </c>
    </row>
    <row r="347" spans="1:13" x14ac:dyDescent="0.3">
      <c r="A347" s="24" t="s">
        <v>146</v>
      </c>
      <c r="B347" s="24" t="s">
        <v>175</v>
      </c>
      <c r="C347" s="2" t="str">
        <f>VLOOKUP(B347,Hoja1!B:C,2,FALSE)</f>
        <v>Participación Ciudadana</v>
      </c>
      <c r="D347" s="3" t="str">
        <f t="shared" si="10"/>
        <v>2</v>
      </c>
      <c r="E347" s="3" t="str">
        <f t="shared" si="11"/>
        <v>21</v>
      </c>
      <c r="F347" s="24" t="s">
        <v>140</v>
      </c>
      <c r="G347" s="25" t="s">
        <v>141</v>
      </c>
      <c r="H347" s="26">
        <v>70000</v>
      </c>
      <c r="I347" s="26">
        <v>0</v>
      </c>
      <c r="J347" s="26">
        <v>70000</v>
      </c>
      <c r="K347" s="26">
        <v>17674.82</v>
      </c>
      <c r="L347" s="26">
        <v>17674.82</v>
      </c>
      <c r="M347" s="23">
        <v>91392.81</v>
      </c>
    </row>
    <row r="348" spans="1:13" x14ac:dyDescent="0.3">
      <c r="A348" s="24" t="s">
        <v>146</v>
      </c>
      <c r="B348" s="24" t="s">
        <v>175</v>
      </c>
      <c r="C348" s="2" t="str">
        <f>VLOOKUP(B348,Hoja1!B:C,2,FALSE)</f>
        <v>Participación Ciudadana</v>
      </c>
      <c r="D348" s="3" t="str">
        <f t="shared" si="10"/>
        <v>2</v>
      </c>
      <c r="E348" s="3" t="str">
        <f t="shared" si="11"/>
        <v>21</v>
      </c>
      <c r="F348" s="24" t="s">
        <v>56</v>
      </c>
      <c r="G348" s="25" t="s">
        <v>57</v>
      </c>
      <c r="H348" s="26">
        <v>108000</v>
      </c>
      <c r="I348" s="26">
        <v>0</v>
      </c>
      <c r="J348" s="26">
        <v>108000</v>
      </c>
      <c r="K348" s="26">
        <v>44809.72</v>
      </c>
      <c r="L348" s="26">
        <v>43691.48</v>
      </c>
      <c r="M348" s="23">
        <v>95991.15</v>
      </c>
    </row>
    <row r="349" spans="1:13" x14ac:dyDescent="0.3">
      <c r="A349" s="24" t="s">
        <v>146</v>
      </c>
      <c r="B349" s="24" t="s">
        <v>175</v>
      </c>
      <c r="C349" s="2" t="str">
        <f>VLOOKUP(B349,Hoja1!B:C,2,FALSE)</f>
        <v>Participación Ciudadana</v>
      </c>
      <c r="D349" s="3" t="str">
        <f t="shared" si="10"/>
        <v>2</v>
      </c>
      <c r="E349" s="3" t="str">
        <f t="shared" si="11"/>
        <v>22</v>
      </c>
      <c r="F349" s="24" t="s">
        <v>92</v>
      </c>
      <c r="G349" s="25" t="s">
        <v>93</v>
      </c>
      <c r="H349" s="26">
        <v>490000</v>
      </c>
      <c r="I349" s="26">
        <v>0</v>
      </c>
      <c r="J349" s="26">
        <v>490000</v>
      </c>
      <c r="K349" s="26">
        <v>187857.09</v>
      </c>
      <c r="L349" s="26">
        <v>161750.14000000001</v>
      </c>
      <c r="M349" s="23">
        <v>7480.92</v>
      </c>
    </row>
    <row r="350" spans="1:13" x14ac:dyDescent="0.3">
      <c r="A350" s="24" t="s">
        <v>146</v>
      </c>
      <c r="B350" s="24" t="s">
        <v>175</v>
      </c>
      <c r="C350" s="2" t="str">
        <f>VLOOKUP(B350,Hoja1!B:C,2,FALSE)</f>
        <v>Participación Ciudadana</v>
      </c>
      <c r="D350" s="3" t="str">
        <f t="shared" si="10"/>
        <v>2</v>
      </c>
      <c r="E350" s="3" t="str">
        <f t="shared" si="11"/>
        <v>22</v>
      </c>
      <c r="F350" s="24" t="s">
        <v>142</v>
      </c>
      <c r="G350" s="25" t="s">
        <v>143</v>
      </c>
      <c r="H350" s="26">
        <v>430000</v>
      </c>
      <c r="I350" s="26">
        <v>0</v>
      </c>
      <c r="J350" s="26">
        <v>430000</v>
      </c>
      <c r="K350" s="26">
        <v>191518.13</v>
      </c>
      <c r="L350" s="26">
        <v>191518.13</v>
      </c>
      <c r="M350" s="23">
        <v>1178.31</v>
      </c>
    </row>
    <row r="351" spans="1:13" x14ac:dyDescent="0.3">
      <c r="A351" s="24" t="s">
        <v>146</v>
      </c>
      <c r="B351" s="24" t="s">
        <v>175</v>
      </c>
      <c r="C351" s="2" t="str">
        <f>VLOOKUP(B351,Hoja1!B:C,2,FALSE)</f>
        <v>Participación Ciudadana</v>
      </c>
      <c r="D351" s="3" t="str">
        <f t="shared" ref="D351:D353" si="12">LEFT(F351,1)</f>
        <v>2</v>
      </c>
      <c r="E351" s="3" t="str">
        <f t="shared" ref="E351:E353" si="13">LEFT(F351,2)</f>
        <v>22</v>
      </c>
      <c r="F351" s="24" t="s">
        <v>79</v>
      </c>
      <c r="G351" s="25" t="s">
        <v>80</v>
      </c>
      <c r="H351" s="26">
        <v>8000</v>
      </c>
      <c r="I351" s="26">
        <v>0</v>
      </c>
      <c r="J351" s="26">
        <v>8000</v>
      </c>
      <c r="K351" s="26">
        <v>2758.8</v>
      </c>
      <c r="L351" s="26">
        <v>2758.8</v>
      </c>
      <c r="M351" s="23">
        <v>3493.43</v>
      </c>
    </row>
    <row r="352" spans="1:13" x14ac:dyDescent="0.3">
      <c r="A352" s="24" t="s">
        <v>146</v>
      </c>
      <c r="B352" s="24" t="s">
        <v>175</v>
      </c>
      <c r="C352" s="2" t="str">
        <f>VLOOKUP(B352,Hoja1!B:C,2,FALSE)</f>
        <v>Participación Ciudadana</v>
      </c>
      <c r="D352" s="3" t="str">
        <f t="shared" si="12"/>
        <v>2</v>
      </c>
      <c r="E352" s="3" t="str">
        <f t="shared" si="13"/>
        <v>22</v>
      </c>
      <c r="F352" s="24" t="s">
        <v>81</v>
      </c>
      <c r="G352" s="25" t="s">
        <v>82</v>
      </c>
      <c r="H352" s="26">
        <v>12400</v>
      </c>
      <c r="I352" s="26">
        <v>0</v>
      </c>
      <c r="J352" s="26">
        <v>12400</v>
      </c>
      <c r="K352" s="26">
        <v>0</v>
      </c>
      <c r="L352" s="26">
        <v>0</v>
      </c>
      <c r="M352" s="23">
        <v>22766.75</v>
      </c>
    </row>
    <row r="353" spans="1:13" x14ac:dyDescent="0.3">
      <c r="A353" s="24" t="s">
        <v>146</v>
      </c>
      <c r="B353" s="24" t="s">
        <v>175</v>
      </c>
      <c r="C353" s="2" t="str">
        <f>VLOOKUP(B353,Hoja1!B:C,2,FALSE)</f>
        <v>Participación Ciudadana</v>
      </c>
      <c r="D353" s="3" t="str">
        <f t="shared" si="12"/>
        <v>2</v>
      </c>
      <c r="E353" s="3" t="str">
        <f t="shared" si="13"/>
        <v>22</v>
      </c>
      <c r="F353" s="24" t="s">
        <v>85</v>
      </c>
      <c r="G353" s="25" t="s">
        <v>86</v>
      </c>
      <c r="H353" s="26">
        <v>5000</v>
      </c>
      <c r="I353" s="26">
        <v>0</v>
      </c>
      <c r="J353" s="26">
        <v>5000</v>
      </c>
      <c r="K353" s="26">
        <v>262.3</v>
      </c>
      <c r="L353" s="26">
        <v>246.11</v>
      </c>
      <c r="M353" s="23">
        <v>63071.23</v>
      </c>
    </row>
    <row r="354" spans="1:13" x14ac:dyDescent="0.3">
      <c r="A354" s="24" t="s">
        <v>146</v>
      </c>
      <c r="B354" s="24" t="s">
        <v>175</v>
      </c>
      <c r="C354" s="2" t="str">
        <f>VLOOKUP(B354,Hoja1!B:C,2,FALSE)</f>
        <v>Participación Ciudadana</v>
      </c>
      <c r="D354" s="3" t="str">
        <f t="shared" si="10"/>
        <v>2</v>
      </c>
      <c r="E354" s="3" t="str">
        <f t="shared" si="11"/>
        <v>22</v>
      </c>
      <c r="F354" s="24" t="s">
        <v>168</v>
      </c>
      <c r="G354" s="25" t="s">
        <v>169</v>
      </c>
      <c r="H354" s="26">
        <v>50000</v>
      </c>
      <c r="I354" s="26">
        <v>0</v>
      </c>
      <c r="J354" s="26">
        <v>50000</v>
      </c>
      <c r="K354" s="26">
        <v>13707.92</v>
      </c>
      <c r="L354" s="26">
        <v>13707.92</v>
      </c>
      <c r="M354" s="23">
        <v>107168.46</v>
      </c>
    </row>
    <row r="355" spans="1:13" x14ac:dyDescent="0.3">
      <c r="A355" s="24" t="s">
        <v>146</v>
      </c>
      <c r="B355" s="24" t="s">
        <v>175</v>
      </c>
      <c r="C355" s="2" t="str">
        <f>VLOOKUP(B355,Hoja1!B:C,2,FALSE)</f>
        <v>Participación Ciudadana</v>
      </c>
      <c r="D355" s="3" t="str">
        <f t="shared" si="10"/>
        <v>2</v>
      </c>
      <c r="E355" s="3" t="str">
        <f t="shared" si="11"/>
        <v>22</v>
      </c>
      <c r="F355" s="24" t="s">
        <v>87</v>
      </c>
      <c r="G355" s="25" t="s">
        <v>88</v>
      </c>
      <c r="H355" s="26">
        <v>50000</v>
      </c>
      <c r="I355" s="26">
        <v>0</v>
      </c>
      <c r="J355" s="26">
        <v>50000</v>
      </c>
      <c r="K355" s="26">
        <v>11415.95</v>
      </c>
      <c r="L355" s="26">
        <v>11135.71</v>
      </c>
      <c r="M355" s="23">
        <v>745.36</v>
      </c>
    </row>
    <row r="356" spans="1:13" x14ac:dyDescent="0.3">
      <c r="A356" s="24" t="s">
        <v>146</v>
      </c>
      <c r="B356" s="24" t="s">
        <v>175</v>
      </c>
      <c r="C356" s="2" t="str">
        <f>VLOOKUP(B356,Hoja1!B:C,2,FALSE)</f>
        <v>Participación Ciudadana</v>
      </c>
      <c r="D356" s="3" t="str">
        <f t="shared" si="10"/>
        <v>2</v>
      </c>
      <c r="E356" s="3" t="str">
        <f t="shared" si="11"/>
        <v>22</v>
      </c>
      <c r="F356" s="24" t="s">
        <v>178</v>
      </c>
      <c r="G356" s="25" t="s">
        <v>179</v>
      </c>
      <c r="H356" s="26">
        <v>130000</v>
      </c>
      <c r="I356" s="26">
        <v>0</v>
      </c>
      <c r="J356" s="26">
        <v>130000</v>
      </c>
      <c r="K356" s="26">
        <v>47582.85</v>
      </c>
      <c r="L356" s="26">
        <v>46348.85</v>
      </c>
      <c r="M356" s="23">
        <v>0</v>
      </c>
    </row>
    <row r="357" spans="1:13" x14ac:dyDescent="0.3">
      <c r="A357" s="24" t="s">
        <v>146</v>
      </c>
      <c r="B357" s="24" t="s">
        <v>175</v>
      </c>
      <c r="C357" s="2" t="str">
        <f>VLOOKUP(B357,Hoja1!B:C,2,FALSE)</f>
        <v>Participación Ciudadana</v>
      </c>
      <c r="D357" s="3" t="str">
        <f t="shared" si="10"/>
        <v>2</v>
      </c>
      <c r="E357" s="3" t="str">
        <f t="shared" si="11"/>
        <v>22</v>
      </c>
      <c r="F357" s="24" t="s">
        <v>62</v>
      </c>
      <c r="G357" s="25" t="s">
        <v>63</v>
      </c>
      <c r="H357" s="26">
        <v>70000</v>
      </c>
      <c r="I357" s="26">
        <v>-12000</v>
      </c>
      <c r="J357" s="26">
        <v>58000</v>
      </c>
      <c r="K357" s="26">
        <v>10393.620000000001</v>
      </c>
      <c r="L357" s="26">
        <v>10349.76</v>
      </c>
      <c r="M357" s="23">
        <v>246.11</v>
      </c>
    </row>
    <row r="358" spans="1:13" x14ac:dyDescent="0.3">
      <c r="A358" s="24" t="s">
        <v>146</v>
      </c>
      <c r="B358" s="24" t="s">
        <v>175</v>
      </c>
      <c r="C358" s="2" t="str">
        <f>VLOOKUP(B358,Hoja1!B:C,2,FALSE)</f>
        <v>Participación Ciudadana</v>
      </c>
      <c r="D358" s="3" t="str">
        <f t="shared" si="10"/>
        <v>2</v>
      </c>
      <c r="E358" s="3" t="str">
        <f t="shared" si="11"/>
        <v>22</v>
      </c>
      <c r="F358" s="24" t="s">
        <v>144</v>
      </c>
      <c r="G358" s="25" t="s">
        <v>145</v>
      </c>
      <c r="H358" s="26">
        <v>454755</v>
      </c>
      <c r="I358" s="26">
        <v>0</v>
      </c>
      <c r="J358" s="26">
        <v>454755</v>
      </c>
      <c r="K358" s="26">
        <v>182843.38</v>
      </c>
      <c r="L358" s="26">
        <v>182843.38</v>
      </c>
      <c r="M358" s="23">
        <v>3426.98</v>
      </c>
    </row>
    <row r="359" spans="1:13" x14ac:dyDescent="0.3">
      <c r="A359" s="24" t="s">
        <v>146</v>
      </c>
      <c r="B359" s="24" t="s">
        <v>175</v>
      </c>
      <c r="C359" s="2" t="str">
        <f>VLOOKUP(B359,Hoja1!B:C,2,FALSE)</f>
        <v>Participación Ciudadana</v>
      </c>
      <c r="D359" s="3" t="str">
        <f t="shared" si="10"/>
        <v>2</v>
      </c>
      <c r="E359" s="3" t="str">
        <f t="shared" si="11"/>
        <v>22</v>
      </c>
      <c r="F359" s="24" t="s">
        <v>180</v>
      </c>
      <c r="G359" s="25" t="s">
        <v>181</v>
      </c>
      <c r="H359" s="26">
        <v>120000</v>
      </c>
      <c r="I359" s="26">
        <v>0</v>
      </c>
      <c r="J359" s="26">
        <v>120000</v>
      </c>
      <c r="K359" s="26">
        <v>59114.38</v>
      </c>
      <c r="L359" s="26">
        <v>59114.38</v>
      </c>
      <c r="M359" s="23">
        <v>1007.55</v>
      </c>
    </row>
    <row r="360" spans="1:13" x14ac:dyDescent="0.3">
      <c r="A360" s="24" t="s">
        <v>146</v>
      </c>
      <c r="B360" s="24" t="s">
        <v>175</v>
      </c>
      <c r="C360" s="2" t="str">
        <f>VLOOKUP(B360,Hoja1!B:C,2,FALSE)</f>
        <v>Participación Ciudadana</v>
      </c>
      <c r="D360" s="3" t="str">
        <f t="shared" si="10"/>
        <v>2</v>
      </c>
      <c r="E360" s="3" t="str">
        <f t="shared" si="11"/>
        <v>22</v>
      </c>
      <c r="F360" s="24" t="s">
        <v>95</v>
      </c>
      <c r="G360" s="25" t="s">
        <v>96</v>
      </c>
      <c r="H360" s="26">
        <v>30000</v>
      </c>
      <c r="I360" s="26">
        <v>0</v>
      </c>
      <c r="J360" s="26">
        <v>30000</v>
      </c>
      <c r="K360" s="26">
        <v>4057.12</v>
      </c>
      <c r="L360" s="26">
        <v>4057.12</v>
      </c>
      <c r="M360" s="23">
        <v>4246.3500000000004</v>
      </c>
    </row>
    <row r="361" spans="1:13" x14ac:dyDescent="0.3">
      <c r="A361" s="24" t="s">
        <v>146</v>
      </c>
      <c r="B361" s="24" t="s">
        <v>175</v>
      </c>
      <c r="C361" s="2" t="str">
        <f>VLOOKUP(B361,Hoja1!B:C,2,FALSE)</f>
        <v>Participación Ciudadana</v>
      </c>
      <c r="D361" s="3" t="str">
        <f t="shared" si="10"/>
        <v>2</v>
      </c>
      <c r="E361" s="3" t="str">
        <f t="shared" si="11"/>
        <v>22</v>
      </c>
      <c r="F361" s="24" t="s">
        <v>64</v>
      </c>
      <c r="G361" s="25" t="s">
        <v>65</v>
      </c>
      <c r="H361" s="26">
        <v>242000</v>
      </c>
      <c r="I361" s="26">
        <v>0</v>
      </c>
      <c r="J361" s="26">
        <v>242000</v>
      </c>
      <c r="K361" s="26">
        <v>41730.49</v>
      </c>
      <c r="L361" s="26">
        <v>41730.49</v>
      </c>
      <c r="M361" s="23">
        <v>1907.89</v>
      </c>
    </row>
    <row r="362" spans="1:13" x14ac:dyDescent="0.3">
      <c r="A362" s="24" t="s">
        <v>146</v>
      </c>
      <c r="B362" s="24" t="s">
        <v>175</v>
      </c>
      <c r="C362" s="2" t="str">
        <f>VLOOKUP(B362,Hoja1!B:C,2,FALSE)</f>
        <v>Participación Ciudadana</v>
      </c>
      <c r="D362" s="3" t="str">
        <f t="shared" si="10"/>
        <v>4</v>
      </c>
      <c r="E362" s="3" t="str">
        <f t="shared" si="11"/>
        <v>48</v>
      </c>
      <c r="F362" s="24" t="s">
        <v>182</v>
      </c>
      <c r="G362" s="25" t="s">
        <v>183</v>
      </c>
      <c r="H362" s="26">
        <v>33000</v>
      </c>
      <c r="I362" s="26">
        <v>0</v>
      </c>
      <c r="J362" s="26">
        <v>33000</v>
      </c>
      <c r="K362" s="26">
        <v>0</v>
      </c>
      <c r="L362" s="26">
        <v>0</v>
      </c>
      <c r="M362" s="23">
        <v>91096.72</v>
      </c>
    </row>
    <row r="363" spans="1:13" x14ac:dyDescent="0.3">
      <c r="A363" s="24" t="s">
        <v>146</v>
      </c>
      <c r="B363" s="24" t="s">
        <v>175</v>
      </c>
      <c r="C363" s="2" t="str">
        <f>VLOOKUP(B363,Hoja1!B:C,2,FALSE)</f>
        <v>Participación Ciudadana</v>
      </c>
      <c r="D363" s="3" t="str">
        <f t="shared" si="10"/>
        <v>4</v>
      </c>
      <c r="E363" s="3" t="str">
        <f t="shared" si="11"/>
        <v>48</v>
      </c>
      <c r="F363" s="24" t="s">
        <v>45</v>
      </c>
      <c r="G363" s="25" t="s">
        <v>46</v>
      </c>
      <c r="H363" s="26">
        <v>205810</v>
      </c>
      <c r="I363" s="26">
        <v>0</v>
      </c>
      <c r="J363" s="26">
        <v>205810</v>
      </c>
      <c r="K363" s="26">
        <v>0</v>
      </c>
      <c r="L363" s="26">
        <v>0</v>
      </c>
      <c r="M363" s="23">
        <v>25984.17</v>
      </c>
    </row>
    <row r="364" spans="1:13" x14ac:dyDescent="0.3">
      <c r="A364" s="24" t="s">
        <v>146</v>
      </c>
      <c r="B364" s="24" t="s">
        <v>175</v>
      </c>
      <c r="C364" s="2" t="str">
        <f>VLOOKUP(B364,Hoja1!B:C,2,FALSE)</f>
        <v>Participación Ciudadana</v>
      </c>
      <c r="D364" s="3" t="str">
        <f t="shared" si="10"/>
        <v>6</v>
      </c>
      <c r="E364" s="3" t="str">
        <f t="shared" si="11"/>
        <v>62</v>
      </c>
      <c r="F364" s="24" t="s">
        <v>125</v>
      </c>
      <c r="G364" s="25" t="s">
        <v>126</v>
      </c>
      <c r="H364" s="26">
        <v>0</v>
      </c>
      <c r="I364" s="26">
        <v>12000</v>
      </c>
      <c r="J364" s="26">
        <v>12000</v>
      </c>
      <c r="K364" s="26">
        <v>4776.8999999999996</v>
      </c>
      <c r="L364" s="26">
        <v>4776.8999999999996</v>
      </c>
      <c r="M364" s="23">
        <v>0</v>
      </c>
    </row>
    <row r="365" spans="1:13" x14ac:dyDescent="0.3">
      <c r="A365" s="24" t="s">
        <v>146</v>
      </c>
      <c r="B365" s="24" t="s">
        <v>175</v>
      </c>
      <c r="C365" s="2" t="str">
        <f>VLOOKUP(B365,Hoja1!B:C,2,FALSE)</f>
        <v>Participación Ciudadana</v>
      </c>
      <c r="D365" s="3" t="str">
        <f t="shared" si="10"/>
        <v>6</v>
      </c>
      <c r="E365" s="3" t="str">
        <f t="shared" si="11"/>
        <v>62</v>
      </c>
      <c r="F365" s="24" t="s">
        <v>97</v>
      </c>
      <c r="G365" s="25" t="s">
        <v>98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3">
        <v>11210.35</v>
      </c>
    </row>
    <row r="366" spans="1:13" x14ac:dyDescent="0.3">
      <c r="A366" s="24" t="s">
        <v>146</v>
      </c>
      <c r="B366" s="24" t="s">
        <v>175</v>
      </c>
      <c r="C366" s="2" t="str">
        <f>VLOOKUP(B366,Hoja1!B:C,2,FALSE)</f>
        <v>Participación Ciudadana</v>
      </c>
      <c r="D366" s="3" t="str">
        <f t="shared" si="10"/>
        <v>6</v>
      </c>
      <c r="E366" s="3" t="str">
        <f t="shared" si="11"/>
        <v>63</v>
      </c>
      <c r="F366" s="24" t="s">
        <v>128</v>
      </c>
      <c r="G366" s="25" t="s">
        <v>98</v>
      </c>
      <c r="H366" s="26">
        <v>100068</v>
      </c>
      <c r="I366" s="26">
        <v>0</v>
      </c>
      <c r="J366" s="26">
        <v>100068</v>
      </c>
      <c r="K366" s="26">
        <v>0</v>
      </c>
      <c r="L366" s="26">
        <v>0</v>
      </c>
      <c r="M366" s="23">
        <v>0</v>
      </c>
    </row>
    <row r="367" spans="1:13" x14ac:dyDescent="0.3">
      <c r="A367" s="24" t="s">
        <v>146</v>
      </c>
      <c r="B367" s="24" t="s">
        <v>175</v>
      </c>
      <c r="C367" s="2" t="str">
        <f>VLOOKUP(B367,Hoja1!B:C,2,FALSE)</f>
        <v>Participación Ciudadana</v>
      </c>
      <c r="D367" s="3" t="str">
        <f t="shared" si="10"/>
        <v>6</v>
      </c>
      <c r="E367" s="3" t="str">
        <f t="shared" si="11"/>
        <v>63</v>
      </c>
      <c r="F367" s="24" t="s">
        <v>184</v>
      </c>
      <c r="G367" s="25" t="s">
        <v>171</v>
      </c>
      <c r="H367" s="26">
        <v>26000</v>
      </c>
      <c r="I367" s="26">
        <v>0</v>
      </c>
      <c r="J367" s="26">
        <v>26000</v>
      </c>
      <c r="K367" s="26">
        <v>0</v>
      </c>
      <c r="L367" s="26">
        <v>0</v>
      </c>
      <c r="M367" s="23">
        <v>0</v>
      </c>
    </row>
    <row r="368" spans="1:13" x14ac:dyDescent="0.3">
      <c r="A368" s="24" t="s">
        <v>146</v>
      </c>
      <c r="B368" s="24" t="s">
        <v>185</v>
      </c>
      <c r="C368" s="2" t="str">
        <f>VLOOKUP(B368,Hoja1!B:C,2,FALSE)</f>
        <v>Patrimonio I.F.S. Area 03</v>
      </c>
      <c r="D368" s="3" t="str">
        <f t="shared" si="10"/>
        <v>6</v>
      </c>
      <c r="E368" s="3" t="str">
        <f t="shared" si="11"/>
        <v>63</v>
      </c>
      <c r="F368" s="24" t="s">
        <v>127</v>
      </c>
      <c r="G368" s="25" t="s">
        <v>126</v>
      </c>
      <c r="H368" s="26">
        <v>0</v>
      </c>
      <c r="I368" s="26">
        <v>1121369.8600000001</v>
      </c>
      <c r="J368" s="26">
        <v>1121369.8600000001</v>
      </c>
      <c r="K368" s="26">
        <v>172993.07</v>
      </c>
      <c r="L368" s="26">
        <v>172993.07</v>
      </c>
      <c r="M368" s="23">
        <v>0</v>
      </c>
    </row>
    <row r="369" spans="1:13" x14ac:dyDescent="0.3">
      <c r="A369" s="24" t="s">
        <v>146</v>
      </c>
      <c r="B369" s="24" t="s">
        <v>185</v>
      </c>
      <c r="C369" s="2" t="str">
        <f>VLOOKUP(B369,Hoja1!B:C,2,FALSE)</f>
        <v>Patrimonio I.F.S. Area 03</v>
      </c>
      <c r="D369" s="3" t="str">
        <f t="shared" si="10"/>
        <v>6</v>
      </c>
      <c r="E369" s="3" t="str">
        <f t="shared" si="11"/>
        <v>63</v>
      </c>
      <c r="F369" s="24" t="s">
        <v>128</v>
      </c>
      <c r="G369" s="25" t="s">
        <v>98</v>
      </c>
      <c r="H369" s="26">
        <v>0</v>
      </c>
      <c r="I369" s="26">
        <v>45325.07</v>
      </c>
      <c r="J369" s="26">
        <v>45325.07</v>
      </c>
      <c r="K369" s="26">
        <v>18095.689999999999</v>
      </c>
      <c r="L369" s="26">
        <v>544.64</v>
      </c>
      <c r="M369" s="23">
        <v>0</v>
      </c>
    </row>
    <row r="370" spans="1:13" x14ac:dyDescent="0.3">
      <c r="A370" s="24" t="s">
        <v>186</v>
      </c>
      <c r="B370" s="24" t="s">
        <v>187</v>
      </c>
      <c r="C370" s="2" t="str">
        <f>VLOOKUP(B370,Hoja1!B:C,2,FALSE)</f>
        <v>Deuda Pública</v>
      </c>
      <c r="D370" s="3" t="str">
        <f t="shared" si="10"/>
        <v>3</v>
      </c>
      <c r="E370" s="3" t="str">
        <f t="shared" si="11"/>
        <v>31</v>
      </c>
      <c r="F370" s="24" t="s">
        <v>188</v>
      </c>
      <c r="G370" s="25" t="s">
        <v>189</v>
      </c>
      <c r="H370" s="26">
        <v>1800000</v>
      </c>
      <c r="I370" s="26">
        <v>0</v>
      </c>
      <c r="J370" s="26">
        <v>1800000</v>
      </c>
      <c r="K370" s="26">
        <v>195241.41</v>
      </c>
      <c r="L370" s="26">
        <v>195241.41</v>
      </c>
      <c r="M370" s="23">
        <v>0</v>
      </c>
    </row>
    <row r="371" spans="1:13" x14ac:dyDescent="0.3">
      <c r="A371" s="24" t="s">
        <v>186</v>
      </c>
      <c r="B371" s="24" t="s">
        <v>187</v>
      </c>
      <c r="C371" s="2" t="str">
        <f>VLOOKUP(B371,Hoja1!B:C,2,FALSE)</f>
        <v>Deuda Pública</v>
      </c>
      <c r="D371" s="3" t="str">
        <f t="shared" si="10"/>
        <v>3</v>
      </c>
      <c r="E371" s="3" t="str">
        <f t="shared" si="11"/>
        <v>35</v>
      </c>
      <c r="F371" s="24" t="s">
        <v>111</v>
      </c>
      <c r="G371" s="25" t="s">
        <v>112</v>
      </c>
      <c r="H371" s="26">
        <v>5000</v>
      </c>
      <c r="I371" s="26">
        <v>0</v>
      </c>
      <c r="J371" s="26">
        <v>5000</v>
      </c>
      <c r="K371" s="26">
        <v>0</v>
      </c>
      <c r="L371" s="26">
        <v>0</v>
      </c>
      <c r="M371" s="23">
        <v>0</v>
      </c>
    </row>
    <row r="372" spans="1:13" x14ac:dyDescent="0.3">
      <c r="A372" s="24" t="s">
        <v>186</v>
      </c>
      <c r="B372" s="24" t="s">
        <v>187</v>
      </c>
      <c r="C372" s="2" t="str">
        <f>VLOOKUP(B372,Hoja1!B:C,2,FALSE)</f>
        <v>Deuda Pública</v>
      </c>
      <c r="D372" s="3" t="str">
        <f t="shared" si="10"/>
        <v>9</v>
      </c>
      <c r="E372" s="3" t="str">
        <f t="shared" si="11"/>
        <v>91</v>
      </c>
      <c r="F372" s="24" t="s">
        <v>190</v>
      </c>
      <c r="G372" s="25" t="s">
        <v>191</v>
      </c>
      <c r="H372" s="26">
        <v>10300000</v>
      </c>
      <c r="I372" s="26">
        <v>0</v>
      </c>
      <c r="J372" s="26">
        <v>10300000</v>
      </c>
      <c r="K372" s="26">
        <v>2025037.7</v>
      </c>
      <c r="L372" s="26">
        <v>2025037.7</v>
      </c>
      <c r="M372" s="23">
        <v>0</v>
      </c>
    </row>
    <row r="373" spans="1:13" x14ac:dyDescent="0.3">
      <c r="A373" s="24" t="s">
        <v>186</v>
      </c>
      <c r="B373" s="24" t="s">
        <v>192</v>
      </c>
      <c r="C373" s="2" t="str">
        <f>VLOOKUP(B373,Hoja1!B:C,2,FALSE)</f>
        <v>Agencia de Innovación y Desarrollo Económico</v>
      </c>
      <c r="D373" s="3" t="str">
        <f t="shared" si="10"/>
        <v>1</v>
      </c>
      <c r="E373" s="3" t="str">
        <f t="shared" si="11"/>
        <v>12</v>
      </c>
      <c r="F373" s="24" t="s">
        <v>48</v>
      </c>
      <c r="G373" s="25" t="s">
        <v>49</v>
      </c>
      <c r="H373" s="26">
        <v>30394</v>
      </c>
      <c r="I373" s="26">
        <v>0</v>
      </c>
      <c r="J373" s="26">
        <v>30394</v>
      </c>
      <c r="K373" s="26">
        <v>6954.61</v>
      </c>
      <c r="L373" s="26">
        <v>6954.61</v>
      </c>
      <c r="M373" s="23">
        <v>0</v>
      </c>
    </row>
    <row r="374" spans="1:13" x14ac:dyDescent="0.3">
      <c r="A374" s="24" t="s">
        <v>186</v>
      </c>
      <c r="B374" s="24" t="s">
        <v>192</v>
      </c>
      <c r="C374" s="2" t="str">
        <f>VLOOKUP(B374,Hoja1!B:C,2,FALSE)</f>
        <v>Agencia de Innovación y Desarrollo Económico</v>
      </c>
      <c r="D374" s="3" t="str">
        <f t="shared" si="10"/>
        <v>1</v>
      </c>
      <c r="E374" s="3" t="str">
        <f t="shared" si="11"/>
        <v>12</v>
      </c>
      <c r="F374" s="24" t="s">
        <v>50</v>
      </c>
      <c r="G374" s="25" t="s">
        <v>51</v>
      </c>
      <c r="H374" s="26">
        <v>53454</v>
      </c>
      <c r="I374" s="26">
        <v>0</v>
      </c>
      <c r="J374" s="26">
        <v>53454</v>
      </c>
      <c r="K374" s="26">
        <v>20272.79</v>
      </c>
      <c r="L374" s="26">
        <v>20272.79</v>
      </c>
      <c r="M374" s="23">
        <v>0</v>
      </c>
    </row>
    <row r="375" spans="1:13" x14ac:dyDescent="0.3">
      <c r="A375" s="24" t="s">
        <v>186</v>
      </c>
      <c r="B375" s="24" t="s">
        <v>192</v>
      </c>
      <c r="C375" s="2" t="str">
        <f>VLOOKUP(B375,Hoja1!B:C,2,FALSE)</f>
        <v>Agencia de Innovación y Desarrollo Económico</v>
      </c>
      <c r="D375" s="3" t="str">
        <f t="shared" si="10"/>
        <v>1</v>
      </c>
      <c r="E375" s="3" t="str">
        <f t="shared" si="11"/>
        <v>12</v>
      </c>
      <c r="F375" s="24" t="s">
        <v>17</v>
      </c>
      <c r="G375" s="25" t="s">
        <v>18</v>
      </c>
      <c r="H375" s="26">
        <v>10235</v>
      </c>
      <c r="I375" s="26">
        <v>0</v>
      </c>
      <c r="J375" s="26">
        <v>10235</v>
      </c>
      <c r="K375" s="26">
        <v>2936.28</v>
      </c>
      <c r="L375" s="26">
        <v>2936.28</v>
      </c>
      <c r="M375" s="23">
        <v>0</v>
      </c>
    </row>
    <row r="376" spans="1:13" x14ac:dyDescent="0.3">
      <c r="A376" s="24" t="s">
        <v>186</v>
      </c>
      <c r="B376" s="24" t="s">
        <v>192</v>
      </c>
      <c r="C376" s="2" t="str">
        <f>VLOOKUP(B376,Hoja1!B:C,2,FALSE)</f>
        <v>Agencia de Innovación y Desarrollo Económico</v>
      </c>
      <c r="D376" s="3" t="str">
        <f t="shared" si="10"/>
        <v>1</v>
      </c>
      <c r="E376" s="3" t="str">
        <f t="shared" si="11"/>
        <v>12</v>
      </c>
      <c r="F376" s="24" t="s">
        <v>19</v>
      </c>
      <c r="G376" s="25" t="s">
        <v>20</v>
      </c>
      <c r="H376" s="26">
        <v>21678</v>
      </c>
      <c r="I376" s="26">
        <v>0</v>
      </c>
      <c r="J376" s="26">
        <v>21678</v>
      </c>
      <c r="K376" s="26">
        <v>9829.2199999999993</v>
      </c>
      <c r="L376" s="26">
        <v>9829.2199999999993</v>
      </c>
      <c r="M376" s="23">
        <v>43407.97</v>
      </c>
    </row>
    <row r="377" spans="1:13" x14ac:dyDescent="0.3">
      <c r="A377" s="24" t="s">
        <v>186</v>
      </c>
      <c r="B377" s="24" t="s">
        <v>192</v>
      </c>
      <c r="C377" s="2" t="str">
        <f>VLOOKUP(B377,Hoja1!B:C,2,FALSE)</f>
        <v>Agencia de Innovación y Desarrollo Económico</v>
      </c>
      <c r="D377" s="3" t="str">
        <f t="shared" si="10"/>
        <v>1</v>
      </c>
      <c r="E377" s="3" t="str">
        <f t="shared" si="11"/>
        <v>12</v>
      </c>
      <c r="F377" s="24" t="s">
        <v>21</v>
      </c>
      <c r="G377" s="25" t="s">
        <v>22</v>
      </c>
      <c r="H377" s="26">
        <v>57427</v>
      </c>
      <c r="I377" s="26">
        <v>0</v>
      </c>
      <c r="J377" s="26">
        <v>57427</v>
      </c>
      <c r="K377" s="26">
        <v>18045.8</v>
      </c>
      <c r="L377" s="26">
        <v>18045.8</v>
      </c>
      <c r="M377" s="23">
        <v>338855.57</v>
      </c>
    </row>
    <row r="378" spans="1:13" x14ac:dyDescent="0.3">
      <c r="A378" s="24" t="s">
        <v>186</v>
      </c>
      <c r="B378" s="24" t="s">
        <v>192</v>
      </c>
      <c r="C378" s="2" t="str">
        <f>VLOOKUP(B378,Hoja1!B:C,2,FALSE)</f>
        <v>Agencia de Innovación y Desarrollo Económico</v>
      </c>
      <c r="D378" s="3" t="str">
        <f t="shared" si="10"/>
        <v>1</v>
      </c>
      <c r="E378" s="3" t="str">
        <f t="shared" si="11"/>
        <v>12</v>
      </c>
      <c r="F378" s="24" t="s">
        <v>23</v>
      </c>
      <c r="G378" s="25" t="s">
        <v>24</v>
      </c>
      <c r="H378" s="26">
        <v>138332</v>
      </c>
      <c r="I378" s="26">
        <v>0</v>
      </c>
      <c r="J378" s="26">
        <v>138332</v>
      </c>
      <c r="K378" s="26">
        <v>50313.02</v>
      </c>
      <c r="L378" s="26">
        <v>50313.02</v>
      </c>
      <c r="M378" s="23">
        <v>2862.4</v>
      </c>
    </row>
    <row r="379" spans="1:13" x14ac:dyDescent="0.3">
      <c r="A379" s="24" t="s">
        <v>186</v>
      </c>
      <c r="B379" s="24" t="s">
        <v>192</v>
      </c>
      <c r="C379" s="2" t="str">
        <f>VLOOKUP(B379,Hoja1!B:C,2,FALSE)</f>
        <v>Agencia de Innovación y Desarrollo Económico</v>
      </c>
      <c r="D379" s="3" t="str">
        <f t="shared" si="10"/>
        <v>1</v>
      </c>
      <c r="E379" s="3" t="str">
        <f t="shared" si="11"/>
        <v>12</v>
      </c>
      <c r="F379" s="24" t="s">
        <v>25</v>
      </c>
      <c r="G379" s="25" t="s">
        <v>26</v>
      </c>
      <c r="H379" s="26">
        <v>9811</v>
      </c>
      <c r="I379" s="26">
        <v>0</v>
      </c>
      <c r="J379" s="26">
        <v>9811</v>
      </c>
      <c r="K379" s="26">
        <v>4456.04</v>
      </c>
      <c r="L379" s="26">
        <v>4456.04</v>
      </c>
      <c r="M379" s="23">
        <v>9336.02</v>
      </c>
    </row>
    <row r="380" spans="1:13" x14ac:dyDescent="0.3">
      <c r="A380" s="24" t="s">
        <v>186</v>
      </c>
      <c r="B380" s="24" t="s">
        <v>192</v>
      </c>
      <c r="C380" s="2" t="str">
        <f>VLOOKUP(B380,Hoja1!B:C,2,FALSE)</f>
        <v>Agencia de Innovación y Desarrollo Económico</v>
      </c>
      <c r="D380" s="3" t="str">
        <f t="shared" si="10"/>
        <v>1</v>
      </c>
      <c r="E380" s="3" t="str">
        <f t="shared" si="11"/>
        <v>13</v>
      </c>
      <c r="F380" s="24" t="s">
        <v>69</v>
      </c>
      <c r="G380" s="25" t="s">
        <v>11</v>
      </c>
      <c r="H380" s="26">
        <v>98626</v>
      </c>
      <c r="I380" s="26">
        <v>0</v>
      </c>
      <c r="J380" s="26">
        <v>98626</v>
      </c>
      <c r="K380" s="26">
        <v>48757.95</v>
      </c>
      <c r="L380" s="26">
        <v>48757.95</v>
      </c>
      <c r="M380" s="23">
        <v>2203.5300000000002</v>
      </c>
    </row>
    <row r="381" spans="1:13" x14ac:dyDescent="0.3">
      <c r="A381" s="24" t="s">
        <v>186</v>
      </c>
      <c r="B381" s="24" t="s">
        <v>192</v>
      </c>
      <c r="C381" s="2" t="str">
        <f>VLOOKUP(B381,Hoja1!B:C,2,FALSE)</f>
        <v>Agencia de Innovación y Desarrollo Económico</v>
      </c>
      <c r="D381" s="3" t="str">
        <f t="shared" si="10"/>
        <v>1</v>
      </c>
      <c r="E381" s="3" t="str">
        <f t="shared" si="11"/>
        <v>13</v>
      </c>
      <c r="F381" s="24" t="s">
        <v>72</v>
      </c>
      <c r="G381" s="25" t="s">
        <v>13</v>
      </c>
      <c r="H381" s="26">
        <v>51737</v>
      </c>
      <c r="I381" s="26">
        <v>0</v>
      </c>
      <c r="J381" s="26">
        <v>51737</v>
      </c>
      <c r="K381" s="26">
        <v>26048.91</v>
      </c>
      <c r="L381" s="26">
        <v>26048.91</v>
      </c>
      <c r="M381" s="23">
        <v>4756.17</v>
      </c>
    </row>
    <row r="382" spans="1:13" x14ac:dyDescent="0.3">
      <c r="A382" s="24" t="s">
        <v>186</v>
      </c>
      <c r="B382" s="24" t="s">
        <v>192</v>
      </c>
      <c r="C382" s="2" t="str">
        <f>VLOOKUP(B382,Hoja1!B:C,2,FALSE)</f>
        <v>Agencia de Innovación y Desarrollo Económico</v>
      </c>
      <c r="D382" s="3" t="str">
        <f t="shared" si="10"/>
        <v>1</v>
      </c>
      <c r="E382" s="3" t="str">
        <f t="shared" si="11"/>
        <v>13</v>
      </c>
      <c r="F382" s="24" t="s">
        <v>73</v>
      </c>
      <c r="G382" s="25" t="s">
        <v>74</v>
      </c>
      <c r="H382" s="26">
        <v>154349</v>
      </c>
      <c r="I382" s="26">
        <v>0</v>
      </c>
      <c r="J382" s="26">
        <v>154349</v>
      </c>
      <c r="K382" s="26">
        <v>169495.29</v>
      </c>
      <c r="L382" s="26">
        <v>169495.29</v>
      </c>
      <c r="M382" s="23">
        <v>8230.83</v>
      </c>
    </row>
    <row r="383" spans="1:13" x14ac:dyDescent="0.3">
      <c r="A383" s="24" t="s">
        <v>186</v>
      </c>
      <c r="B383" s="24" t="s">
        <v>192</v>
      </c>
      <c r="C383" s="2" t="str">
        <f>VLOOKUP(B383,Hoja1!B:C,2,FALSE)</f>
        <v>Agencia de Innovación y Desarrollo Económico</v>
      </c>
      <c r="D383" s="3" t="str">
        <f t="shared" si="10"/>
        <v>1</v>
      </c>
      <c r="E383" s="3" t="str">
        <f t="shared" si="11"/>
        <v>14</v>
      </c>
      <c r="F383" s="24" t="s">
        <v>315</v>
      </c>
      <c r="G383" s="25" t="s">
        <v>316</v>
      </c>
      <c r="H383" s="26">
        <v>214449</v>
      </c>
      <c r="I383" s="26">
        <v>0</v>
      </c>
      <c r="J383" s="26">
        <v>214449</v>
      </c>
      <c r="K383" s="26">
        <v>0</v>
      </c>
      <c r="L383" s="26">
        <v>0</v>
      </c>
      <c r="M383" s="23">
        <v>19928.310000000001</v>
      </c>
    </row>
    <row r="384" spans="1:13" x14ac:dyDescent="0.3">
      <c r="A384" s="24" t="s">
        <v>186</v>
      </c>
      <c r="B384" s="24" t="s">
        <v>192</v>
      </c>
      <c r="C384" s="2" t="str">
        <f>VLOOKUP(B384,Hoja1!B:C,2,FALSE)</f>
        <v>Agencia de Innovación y Desarrollo Económico</v>
      </c>
      <c r="D384" s="3" t="str">
        <f t="shared" si="10"/>
        <v>2</v>
      </c>
      <c r="E384" s="3" t="str">
        <f t="shared" si="11"/>
        <v>20</v>
      </c>
      <c r="F384" s="24" t="s">
        <v>176</v>
      </c>
      <c r="G384" s="25" t="s">
        <v>177</v>
      </c>
      <c r="H384" s="26">
        <v>5500</v>
      </c>
      <c r="I384" s="26">
        <v>0</v>
      </c>
      <c r="J384" s="26">
        <v>5500</v>
      </c>
      <c r="K384" s="26">
        <v>2667.36</v>
      </c>
      <c r="L384" s="26">
        <v>1333.68</v>
      </c>
      <c r="M384" s="23">
        <v>1891.68</v>
      </c>
    </row>
    <row r="385" spans="1:13" x14ac:dyDescent="0.3">
      <c r="A385" s="24" t="s">
        <v>186</v>
      </c>
      <c r="B385" s="24" t="s">
        <v>192</v>
      </c>
      <c r="C385" s="2" t="str">
        <f>VLOOKUP(B385,Hoja1!B:C,2,FALSE)</f>
        <v>Agencia de Innovación y Desarrollo Económico</v>
      </c>
      <c r="D385" s="3" t="str">
        <f t="shared" si="10"/>
        <v>2</v>
      </c>
      <c r="E385" s="3" t="str">
        <f t="shared" si="11"/>
        <v>20</v>
      </c>
      <c r="F385" s="24" t="s">
        <v>54</v>
      </c>
      <c r="G385" s="25" t="s">
        <v>55</v>
      </c>
      <c r="H385" s="26">
        <v>5800</v>
      </c>
      <c r="I385" s="26">
        <v>0</v>
      </c>
      <c r="J385" s="26">
        <v>5800</v>
      </c>
      <c r="K385" s="26">
        <v>755.61</v>
      </c>
      <c r="L385" s="26">
        <v>715.8</v>
      </c>
      <c r="M385" s="23">
        <v>20569.189999999999</v>
      </c>
    </row>
    <row r="386" spans="1:13" x14ac:dyDescent="0.3">
      <c r="A386" s="24" t="s">
        <v>186</v>
      </c>
      <c r="B386" s="24" t="s">
        <v>192</v>
      </c>
      <c r="C386" s="2" t="str">
        <f>VLOOKUP(B386,Hoja1!B:C,2,FALSE)</f>
        <v>Agencia de Innovación y Desarrollo Económico</v>
      </c>
      <c r="D386" s="3" t="str">
        <f t="shared" si="10"/>
        <v>2</v>
      </c>
      <c r="E386" s="3" t="str">
        <f t="shared" si="11"/>
        <v>21</v>
      </c>
      <c r="F386" s="24" t="s">
        <v>140</v>
      </c>
      <c r="G386" s="25" t="s">
        <v>141</v>
      </c>
      <c r="H386" s="26">
        <v>100</v>
      </c>
      <c r="I386" s="26">
        <v>0</v>
      </c>
      <c r="J386" s="26">
        <v>100</v>
      </c>
      <c r="K386" s="26">
        <v>49.78</v>
      </c>
      <c r="L386" s="26">
        <v>49.78</v>
      </c>
      <c r="M386" s="23">
        <v>12378.97</v>
      </c>
    </row>
    <row r="387" spans="1:13" x14ac:dyDescent="0.3">
      <c r="A387" s="24" t="s">
        <v>186</v>
      </c>
      <c r="B387" s="24" t="s">
        <v>192</v>
      </c>
      <c r="C387" s="2" t="str">
        <f>VLOOKUP(B387,Hoja1!B:C,2,FALSE)</f>
        <v>Agencia de Innovación y Desarrollo Económico</v>
      </c>
      <c r="D387" s="3" t="str">
        <f t="shared" ref="D387:D450" si="14">LEFT(F387,1)</f>
        <v>2</v>
      </c>
      <c r="E387" s="3" t="str">
        <f t="shared" ref="E387:E450" si="15">LEFT(F387,2)</f>
        <v>21</v>
      </c>
      <c r="F387" s="24" t="s">
        <v>56</v>
      </c>
      <c r="G387" s="25" t="s">
        <v>57</v>
      </c>
      <c r="H387" s="26">
        <v>19000</v>
      </c>
      <c r="I387" s="26">
        <v>0</v>
      </c>
      <c r="J387" s="26">
        <v>19000</v>
      </c>
      <c r="K387" s="26">
        <v>613.38</v>
      </c>
      <c r="L387" s="26">
        <v>613.38</v>
      </c>
      <c r="M387" s="23">
        <v>71376.41</v>
      </c>
    </row>
    <row r="388" spans="1:13" x14ac:dyDescent="0.3">
      <c r="A388" s="24" t="s">
        <v>186</v>
      </c>
      <c r="B388" s="24" t="s">
        <v>192</v>
      </c>
      <c r="C388" s="2" t="str">
        <f>VLOOKUP(B388,Hoja1!B:C,2,FALSE)</f>
        <v>Agencia de Innovación y Desarrollo Económico</v>
      </c>
      <c r="D388" s="3" t="str">
        <f t="shared" si="14"/>
        <v>2</v>
      </c>
      <c r="E388" s="3" t="str">
        <f t="shared" si="15"/>
        <v>21</v>
      </c>
      <c r="F388" s="24" t="s">
        <v>77</v>
      </c>
      <c r="G388" s="25" t="s">
        <v>78</v>
      </c>
      <c r="H388" s="26">
        <v>1400</v>
      </c>
      <c r="I388" s="26">
        <v>0</v>
      </c>
      <c r="J388" s="26">
        <v>1400</v>
      </c>
      <c r="K388" s="26">
        <v>169.09</v>
      </c>
      <c r="L388" s="26">
        <v>169.09</v>
      </c>
      <c r="M388" s="23">
        <v>0</v>
      </c>
    </row>
    <row r="389" spans="1:13" x14ac:dyDescent="0.3">
      <c r="A389" s="24" t="s">
        <v>186</v>
      </c>
      <c r="B389" s="24" t="s">
        <v>192</v>
      </c>
      <c r="C389" s="2" t="str">
        <f>VLOOKUP(B389,Hoja1!B:C,2,FALSE)</f>
        <v>Agencia de Innovación y Desarrollo Económico</v>
      </c>
      <c r="D389" s="3" t="str">
        <f t="shared" si="14"/>
        <v>2</v>
      </c>
      <c r="E389" s="3" t="str">
        <f t="shared" si="15"/>
        <v>22</v>
      </c>
      <c r="F389" s="24" t="s">
        <v>29</v>
      </c>
      <c r="G389" s="25" t="s">
        <v>30</v>
      </c>
      <c r="H389" s="26">
        <v>1500</v>
      </c>
      <c r="I389" s="26">
        <v>0</v>
      </c>
      <c r="J389" s="26">
        <v>1500</v>
      </c>
      <c r="K389" s="26">
        <v>564</v>
      </c>
      <c r="L389" s="26">
        <v>564</v>
      </c>
      <c r="M389" s="23">
        <v>596.37</v>
      </c>
    </row>
    <row r="390" spans="1:13" x14ac:dyDescent="0.3">
      <c r="A390" s="24" t="s">
        <v>186</v>
      </c>
      <c r="B390" s="24" t="s">
        <v>192</v>
      </c>
      <c r="C390" s="2" t="str">
        <f>VLOOKUP(B390,Hoja1!B:C,2,FALSE)</f>
        <v>Agencia de Innovación y Desarrollo Económico</v>
      </c>
      <c r="D390" s="3" t="str">
        <f t="shared" si="14"/>
        <v>2</v>
      </c>
      <c r="E390" s="3" t="str">
        <f t="shared" si="15"/>
        <v>22</v>
      </c>
      <c r="F390" s="24" t="s">
        <v>92</v>
      </c>
      <c r="G390" s="25" t="s">
        <v>93</v>
      </c>
      <c r="H390" s="26">
        <v>21000</v>
      </c>
      <c r="I390" s="26">
        <v>0</v>
      </c>
      <c r="J390" s="26">
        <v>21000</v>
      </c>
      <c r="K390" s="26">
        <v>9958.9500000000007</v>
      </c>
      <c r="L390" s="26">
        <v>8617.5</v>
      </c>
      <c r="M390" s="23">
        <v>49.78</v>
      </c>
    </row>
    <row r="391" spans="1:13" x14ac:dyDescent="0.3">
      <c r="A391" s="24" t="s">
        <v>186</v>
      </c>
      <c r="B391" s="24" t="s">
        <v>192</v>
      </c>
      <c r="C391" s="2" t="str">
        <f>VLOOKUP(B391,Hoja1!B:C,2,FALSE)</f>
        <v>Agencia de Innovación y Desarrollo Económico</v>
      </c>
      <c r="D391" s="3" t="str">
        <f t="shared" si="14"/>
        <v>2</v>
      </c>
      <c r="E391" s="3" t="str">
        <f t="shared" si="15"/>
        <v>22</v>
      </c>
      <c r="F391" s="24" t="s">
        <v>83</v>
      </c>
      <c r="G391" s="25" t="s">
        <v>84</v>
      </c>
      <c r="H391" s="26">
        <v>100</v>
      </c>
      <c r="I391" s="26">
        <v>0</v>
      </c>
      <c r="J391" s="26">
        <v>100</v>
      </c>
      <c r="K391" s="26">
        <v>0</v>
      </c>
      <c r="L391" s="26">
        <v>0</v>
      </c>
      <c r="M391" s="23">
        <v>88.89</v>
      </c>
    </row>
    <row r="392" spans="1:13" x14ac:dyDescent="0.3">
      <c r="A392" s="24" t="s">
        <v>186</v>
      </c>
      <c r="B392" s="24" t="s">
        <v>192</v>
      </c>
      <c r="C392" s="2" t="str">
        <f>VLOOKUP(B392,Hoja1!B:C,2,FALSE)</f>
        <v>Agencia de Innovación y Desarrollo Económico</v>
      </c>
      <c r="D392" s="3" t="str">
        <f t="shared" si="14"/>
        <v>2</v>
      </c>
      <c r="E392" s="3" t="str">
        <f t="shared" si="15"/>
        <v>22</v>
      </c>
      <c r="F392" s="24" t="s">
        <v>85</v>
      </c>
      <c r="G392" s="25" t="s">
        <v>86</v>
      </c>
      <c r="H392" s="26">
        <v>3000</v>
      </c>
      <c r="I392" s="26">
        <v>0</v>
      </c>
      <c r="J392" s="26">
        <v>3000</v>
      </c>
      <c r="K392" s="26">
        <v>0</v>
      </c>
      <c r="L392" s="26">
        <v>0</v>
      </c>
      <c r="M392" s="23">
        <v>0</v>
      </c>
    </row>
    <row r="393" spans="1:13" x14ac:dyDescent="0.3">
      <c r="A393" s="24" t="s">
        <v>186</v>
      </c>
      <c r="B393" s="24" t="s">
        <v>192</v>
      </c>
      <c r="C393" s="2" t="str">
        <f>VLOOKUP(B393,Hoja1!B:C,2,FALSE)</f>
        <v>Agencia de Innovación y Desarrollo Económico</v>
      </c>
      <c r="D393" s="3" t="str">
        <f t="shared" si="14"/>
        <v>2</v>
      </c>
      <c r="E393" s="3" t="str">
        <f t="shared" si="15"/>
        <v>22</v>
      </c>
      <c r="F393" s="24" t="s">
        <v>168</v>
      </c>
      <c r="G393" s="25" t="s">
        <v>169</v>
      </c>
      <c r="H393" s="26">
        <v>10000</v>
      </c>
      <c r="I393" s="26">
        <v>0</v>
      </c>
      <c r="J393" s="26">
        <v>10000</v>
      </c>
      <c r="K393" s="26">
        <v>2606.92</v>
      </c>
      <c r="L393" s="26">
        <v>2606.92</v>
      </c>
      <c r="M393" s="23">
        <v>564</v>
      </c>
    </row>
    <row r="394" spans="1:13" x14ac:dyDescent="0.3">
      <c r="A394" s="24" t="s">
        <v>186</v>
      </c>
      <c r="B394" s="24" t="s">
        <v>192</v>
      </c>
      <c r="C394" s="2" t="str">
        <f>VLOOKUP(B394,Hoja1!B:C,2,FALSE)</f>
        <v>Agencia de Innovación y Desarrollo Económico</v>
      </c>
      <c r="D394" s="3" t="str">
        <f t="shared" si="14"/>
        <v>2</v>
      </c>
      <c r="E394" s="3" t="str">
        <f t="shared" si="15"/>
        <v>22</v>
      </c>
      <c r="F394" s="24" t="s">
        <v>173</v>
      </c>
      <c r="G394" s="25" t="s">
        <v>174</v>
      </c>
      <c r="H394" s="26">
        <v>200</v>
      </c>
      <c r="I394" s="26">
        <v>0</v>
      </c>
      <c r="J394" s="26">
        <v>200</v>
      </c>
      <c r="K394" s="26">
        <v>0</v>
      </c>
      <c r="L394" s="26">
        <v>0</v>
      </c>
      <c r="M394" s="23">
        <v>0</v>
      </c>
    </row>
    <row r="395" spans="1:13" x14ac:dyDescent="0.3">
      <c r="A395" s="24" t="s">
        <v>186</v>
      </c>
      <c r="B395" s="24" t="s">
        <v>192</v>
      </c>
      <c r="C395" s="2" t="str">
        <f>VLOOKUP(B395,Hoja1!B:C,2,FALSE)</f>
        <v>Agencia de Innovación y Desarrollo Económico</v>
      </c>
      <c r="D395" s="3" t="str">
        <f t="shared" si="14"/>
        <v>2</v>
      </c>
      <c r="E395" s="3" t="str">
        <f t="shared" si="15"/>
        <v>22</v>
      </c>
      <c r="F395" s="24" t="s">
        <v>31</v>
      </c>
      <c r="G395" s="25" t="s">
        <v>32</v>
      </c>
      <c r="H395" s="26">
        <v>200</v>
      </c>
      <c r="I395" s="26">
        <v>0</v>
      </c>
      <c r="J395" s="26">
        <v>200</v>
      </c>
      <c r="K395" s="26">
        <v>0</v>
      </c>
      <c r="L395" s="26">
        <v>0</v>
      </c>
      <c r="M395" s="23">
        <v>0</v>
      </c>
    </row>
    <row r="396" spans="1:13" x14ac:dyDescent="0.3">
      <c r="A396" s="24" t="s">
        <v>186</v>
      </c>
      <c r="B396" s="24" t="s">
        <v>192</v>
      </c>
      <c r="C396" s="2" t="str">
        <f>VLOOKUP(B396,Hoja1!B:C,2,FALSE)</f>
        <v>Agencia de Innovación y Desarrollo Económico</v>
      </c>
      <c r="D396" s="3" t="str">
        <f t="shared" si="14"/>
        <v>2</v>
      </c>
      <c r="E396" s="3" t="str">
        <f t="shared" si="15"/>
        <v>22</v>
      </c>
      <c r="F396" s="24" t="s">
        <v>193</v>
      </c>
      <c r="G396" s="25" t="s">
        <v>194</v>
      </c>
      <c r="H396" s="26">
        <v>1500</v>
      </c>
      <c r="I396" s="26">
        <v>0</v>
      </c>
      <c r="J396" s="26">
        <v>1500</v>
      </c>
      <c r="K396" s="26">
        <v>0</v>
      </c>
      <c r="L396" s="26">
        <v>0</v>
      </c>
      <c r="M396" s="23">
        <v>0</v>
      </c>
    </row>
    <row r="397" spans="1:13" x14ac:dyDescent="0.3">
      <c r="A397" s="24" t="s">
        <v>186</v>
      </c>
      <c r="B397" s="24" t="s">
        <v>192</v>
      </c>
      <c r="C397" s="2" t="str">
        <f>VLOOKUP(B397,Hoja1!B:C,2,FALSE)</f>
        <v>Agencia de Innovación y Desarrollo Económico</v>
      </c>
      <c r="D397" s="3" t="str">
        <f t="shared" si="14"/>
        <v>2</v>
      </c>
      <c r="E397" s="3" t="str">
        <f t="shared" si="15"/>
        <v>22</v>
      </c>
      <c r="F397" s="24" t="s">
        <v>87</v>
      </c>
      <c r="G397" s="25" t="s">
        <v>88</v>
      </c>
      <c r="H397" s="26">
        <v>34000</v>
      </c>
      <c r="I397" s="26">
        <v>0</v>
      </c>
      <c r="J397" s="26">
        <v>34000</v>
      </c>
      <c r="K397" s="26">
        <v>2135.6999999999998</v>
      </c>
      <c r="L397" s="26">
        <v>2135.6999999999998</v>
      </c>
      <c r="M397" s="23">
        <v>651.73</v>
      </c>
    </row>
    <row r="398" spans="1:13" x14ac:dyDescent="0.3">
      <c r="A398" s="24" t="s">
        <v>186</v>
      </c>
      <c r="B398" s="24" t="s">
        <v>192</v>
      </c>
      <c r="C398" s="2" t="str">
        <f>VLOOKUP(B398,Hoja1!B:C,2,FALSE)</f>
        <v>Agencia de Innovación y Desarrollo Económico</v>
      </c>
      <c r="D398" s="3" t="str">
        <f t="shared" si="14"/>
        <v>2</v>
      </c>
      <c r="E398" s="3" t="str">
        <f t="shared" si="15"/>
        <v>22</v>
      </c>
      <c r="F398" s="24" t="s">
        <v>89</v>
      </c>
      <c r="G398" s="25" t="s">
        <v>90</v>
      </c>
      <c r="H398" s="26">
        <v>59500</v>
      </c>
      <c r="I398" s="26">
        <v>0</v>
      </c>
      <c r="J398" s="26">
        <v>59500</v>
      </c>
      <c r="K398" s="26">
        <v>294.5</v>
      </c>
      <c r="L398" s="26">
        <v>294.5</v>
      </c>
      <c r="M398" s="23">
        <v>0</v>
      </c>
    </row>
    <row r="399" spans="1:13" x14ac:dyDescent="0.3">
      <c r="A399" s="24" t="s">
        <v>186</v>
      </c>
      <c r="B399" s="24" t="s">
        <v>192</v>
      </c>
      <c r="C399" s="2" t="str">
        <f>VLOOKUP(B399,Hoja1!B:C,2,FALSE)</f>
        <v>Agencia de Innovación y Desarrollo Económico</v>
      </c>
      <c r="D399" s="3" t="str">
        <f t="shared" si="14"/>
        <v>2</v>
      </c>
      <c r="E399" s="3" t="str">
        <f t="shared" si="15"/>
        <v>22</v>
      </c>
      <c r="F399" s="24" t="s">
        <v>62</v>
      </c>
      <c r="G399" s="25" t="s">
        <v>63</v>
      </c>
      <c r="H399" s="26">
        <v>87000</v>
      </c>
      <c r="I399" s="26">
        <v>0</v>
      </c>
      <c r="J399" s="26">
        <v>87000</v>
      </c>
      <c r="K399" s="26">
        <v>19072.080000000002</v>
      </c>
      <c r="L399" s="26">
        <v>19006.79</v>
      </c>
      <c r="M399" s="23">
        <v>0</v>
      </c>
    </row>
    <row r="400" spans="1:13" x14ac:dyDescent="0.3">
      <c r="A400" s="24" t="s">
        <v>186</v>
      </c>
      <c r="B400" s="24" t="s">
        <v>192</v>
      </c>
      <c r="C400" s="2" t="str">
        <f>VLOOKUP(B400,Hoja1!B:C,2,FALSE)</f>
        <v>Agencia de Innovación y Desarrollo Económico</v>
      </c>
      <c r="D400" s="3" t="str">
        <f t="shared" si="14"/>
        <v>2</v>
      </c>
      <c r="E400" s="3" t="str">
        <f t="shared" si="15"/>
        <v>22</v>
      </c>
      <c r="F400" s="24" t="s">
        <v>144</v>
      </c>
      <c r="G400" s="25" t="s">
        <v>145</v>
      </c>
      <c r="H400" s="26">
        <v>17000</v>
      </c>
      <c r="I400" s="26">
        <v>0</v>
      </c>
      <c r="J400" s="26">
        <v>17000</v>
      </c>
      <c r="K400" s="26">
        <v>7045.4</v>
      </c>
      <c r="L400" s="26">
        <v>5636.32</v>
      </c>
      <c r="M400" s="23">
        <v>0</v>
      </c>
    </row>
    <row r="401" spans="1:13" x14ac:dyDescent="0.3">
      <c r="A401" s="24" t="s">
        <v>186</v>
      </c>
      <c r="B401" s="24" t="s">
        <v>192</v>
      </c>
      <c r="C401" s="2" t="str">
        <f>VLOOKUP(B401,Hoja1!B:C,2,FALSE)</f>
        <v>Agencia de Innovación y Desarrollo Económico</v>
      </c>
      <c r="D401" s="3" t="str">
        <f t="shared" si="14"/>
        <v>2</v>
      </c>
      <c r="E401" s="3" t="str">
        <f t="shared" si="15"/>
        <v>22</v>
      </c>
      <c r="F401" s="24" t="s">
        <v>95</v>
      </c>
      <c r="G401" s="25" t="s">
        <v>96</v>
      </c>
      <c r="H401" s="26">
        <v>36000</v>
      </c>
      <c r="I401" s="26">
        <v>0</v>
      </c>
      <c r="J401" s="26">
        <v>36000</v>
      </c>
      <c r="K401" s="26">
        <v>0</v>
      </c>
      <c r="L401" s="26">
        <v>0</v>
      </c>
      <c r="M401" s="23">
        <v>1996.5</v>
      </c>
    </row>
    <row r="402" spans="1:13" x14ac:dyDescent="0.3">
      <c r="A402" s="24" t="s">
        <v>186</v>
      </c>
      <c r="B402" s="24" t="s">
        <v>192</v>
      </c>
      <c r="C402" s="2" t="str">
        <f>VLOOKUP(B402,Hoja1!B:C,2,FALSE)</f>
        <v>Agencia de Innovación y Desarrollo Económico</v>
      </c>
      <c r="D402" s="3" t="str">
        <f t="shared" si="14"/>
        <v>2</v>
      </c>
      <c r="E402" s="3" t="str">
        <f t="shared" si="15"/>
        <v>22</v>
      </c>
      <c r="F402" s="24" t="s">
        <v>64</v>
      </c>
      <c r="G402" s="25" t="s">
        <v>65</v>
      </c>
      <c r="H402" s="26">
        <v>730500</v>
      </c>
      <c r="I402" s="26">
        <v>0</v>
      </c>
      <c r="J402" s="26">
        <v>730500</v>
      </c>
      <c r="K402" s="26">
        <v>44590.74</v>
      </c>
      <c r="L402" s="26">
        <v>38531.74</v>
      </c>
      <c r="M402" s="23">
        <v>0</v>
      </c>
    </row>
    <row r="403" spans="1:13" x14ac:dyDescent="0.3">
      <c r="A403" s="24" t="s">
        <v>186</v>
      </c>
      <c r="B403" s="24" t="s">
        <v>192</v>
      </c>
      <c r="C403" s="2" t="str">
        <f>VLOOKUP(B403,Hoja1!B:C,2,FALSE)</f>
        <v>Agencia de Innovación y Desarrollo Económico</v>
      </c>
      <c r="D403" s="3" t="str">
        <f t="shared" si="14"/>
        <v>2</v>
      </c>
      <c r="E403" s="3" t="str">
        <f t="shared" si="15"/>
        <v>23</v>
      </c>
      <c r="F403" s="24" t="s">
        <v>39</v>
      </c>
      <c r="G403" s="25" t="s">
        <v>40</v>
      </c>
      <c r="H403" s="26">
        <v>12000</v>
      </c>
      <c r="I403" s="26">
        <v>0</v>
      </c>
      <c r="J403" s="26">
        <v>12000</v>
      </c>
      <c r="K403" s="26">
        <v>5914.93</v>
      </c>
      <c r="L403" s="26">
        <v>5842.89</v>
      </c>
      <c r="M403" s="23">
        <v>15726.83</v>
      </c>
    </row>
    <row r="404" spans="1:13" x14ac:dyDescent="0.3">
      <c r="A404" s="24" t="s">
        <v>186</v>
      </c>
      <c r="B404" s="24" t="s">
        <v>192</v>
      </c>
      <c r="C404" s="2" t="str">
        <f>VLOOKUP(B404,Hoja1!B:C,2,FALSE)</f>
        <v>Agencia de Innovación y Desarrollo Económico</v>
      </c>
      <c r="D404" s="3" t="str">
        <f t="shared" si="14"/>
        <v>2</v>
      </c>
      <c r="E404" s="3" t="str">
        <f t="shared" si="15"/>
        <v>23</v>
      </c>
      <c r="F404" s="24" t="s">
        <v>43</v>
      </c>
      <c r="G404" s="25" t="s">
        <v>44</v>
      </c>
      <c r="H404" s="26">
        <v>18000</v>
      </c>
      <c r="I404" s="26">
        <v>0</v>
      </c>
      <c r="J404" s="26">
        <v>18000</v>
      </c>
      <c r="K404" s="26">
        <v>7277.47</v>
      </c>
      <c r="L404" s="26">
        <v>7156.82</v>
      </c>
      <c r="M404" s="23">
        <v>2818.16</v>
      </c>
    </row>
    <row r="405" spans="1:13" x14ac:dyDescent="0.3">
      <c r="A405" s="24" t="s">
        <v>186</v>
      </c>
      <c r="B405" s="24" t="s">
        <v>192</v>
      </c>
      <c r="C405" s="2" t="str">
        <f>VLOOKUP(B405,Hoja1!B:C,2,FALSE)</f>
        <v>Agencia de Innovación y Desarrollo Económico</v>
      </c>
      <c r="D405" s="3" t="str">
        <f t="shared" si="14"/>
        <v>2</v>
      </c>
      <c r="E405" s="3" t="str">
        <f t="shared" si="15"/>
        <v>23</v>
      </c>
      <c r="F405" s="24" t="s">
        <v>100</v>
      </c>
      <c r="G405" s="25" t="s">
        <v>101</v>
      </c>
      <c r="H405" s="26">
        <v>700</v>
      </c>
      <c r="I405" s="26">
        <v>0</v>
      </c>
      <c r="J405" s="26">
        <v>700</v>
      </c>
      <c r="K405" s="26">
        <v>0</v>
      </c>
      <c r="L405" s="26">
        <v>0</v>
      </c>
      <c r="M405" s="23">
        <v>0</v>
      </c>
    </row>
    <row r="406" spans="1:13" x14ac:dyDescent="0.3">
      <c r="A406" s="24" t="s">
        <v>186</v>
      </c>
      <c r="B406" s="24" t="s">
        <v>192</v>
      </c>
      <c r="C406" s="2" t="str">
        <f>VLOOKUP(B406,Hoja1!B:C,2,FALSE)</f>
        <v>Agencia de Innovación y Desarrollo Económico</v>
      </c>
      <c r="D406" s="3" t="str">
        <f t="shared" si="14"/>
        <v>4</v>
      </c>
      <c r="E406" s="3" t="str">
        <f t="shared" si="15"/>
        <v>44</v>
      </c>
      <c r="F406" s="24" t="s">
        <v>195</v>
      </c>
      <c r="G406" s="25" t="s">
        <v>196</v>
      </c>
      <c r="H406" s="26">
        <v>11000</v>
      </c>
      <c r="I406" s="26">
        <v>0</v>
      </c>
      <c r="J406" s="26">
        <v>11000</v>
      </c>
      <c r="K406" s="26">
        <v>0</v>
      </c>
      <c r="L406" s="26">
        <v>0</v>
      </c>
      <c r="M406" s="23">
        <v>981.78</v>
      </c>
    </row>
    <row r="407" spans="1:13" x14ac:dyDescent="0.3">
      <c r="A407" s="24" t="s">
        <v>186</v>
      </c>
      <c r="B407" s="24" t="s">
        <v>192</v>
      </c>
      <c r="C407" s="2" t="str">
        <f>VLOOKUP(B407,Hoja1!B:C,2,FALSE)</f>
        <v>Agencia de Innovación y Desarrollo Económico</v>
      </c>
      <c r="D407" s="3" t="str">
        <f t="shared" si="14"/>
        <v>4</v>
      </c>
      <c r="E407" s="3" t="str">
        <f t="shared" si="15"/>
        <v>44</v>
      </c>
      <c r="F407" s="24" t="s">
        <v>197</v>
      </c>
      <c r="G407" s="25" t="s">
        <v>198</v>
      </c>
      <c r="H407" s="26">
        <v>6210</v>
      </c>
      <c r="I407" s="26">
        <v>0</v>
      </c>
      <c r="J407" s="26">
        <v>6210</v>
      </c>
      <c r="K407" s="26">
        <v>0</v>
      </c>
      <c r="L407" s="26">
        <v>0</v>
      </c>
      <c r="M407" s="23">
        <v>1848.73</v>
      </c>
    </row>
    <row r="408" spans="1:13" x14ac:dyDescent="0.3">
      <c r="A408" s="24" t="s">
        <v>186</v>
      </c>
      <c r="B408" s="24" t="s">
        <v>192</v>
      </c>
      <c r="C408" s="2" t="str">
        <f>VLOOKUP(B408,Hoja1!B:C,2,FALSE)</f>
        <v>Agencia de Innovación y Desarrollo Económico</v>
      </c>
      <c r="D408" s="3" t="str">
        <f t="shared" si="14"/>
        <v>4</v>
      </c>
      <c r="E408" s="3" t="str">
        <f t="shared" si="15"/>
        <v>47</v>
      </c>
      <c r="F408" s="24" t="s">
        <v>199</v>
      </c>
      <c r="G408" s="25" t="s">
        <v>200</v>
      </c>
      <c r="H408" s="26">
        <v>2800000</v>
      </c>
      <c r="I408" s="26">
        <v>0</v>
      </c>
      <c r="J408" s="26">
        <v>2800000</v>
      </c>
      <c r="K408" s="26">
        <v>14015</v>
      </c>
      <c r="L408" s="26">
        <v>14015</v>
      </c>
      <c r="M408" s="23">
        <v>2906.53</v>
      </c>
    </row>
    <row r="409" spans="1:13" x14ac:dyDescent="0.3">
      <c r="A409" s="24" t="s">
        <v>186</v>
      </c>
      <c r="B409" s="24" t="s">
        <v>192</v>
      </c>
      <c r="C409" s="2" t="str">
        <f>VLOOKUP(B409,Hoja1!B:C,2,FALSE)</f>
        <v>Agencia de Innovación y Desarrollo Económico</v>
      </c>
      <c r="D409" s="3" t="str">
        <f t="shared" si="14"/>
        <v>4</v>
      </c>
      <c r="E409" s="3" t="str">
        <f t="shared" si="15"/>
        <v>47</v>
      </c>
      <c r="F409" s="24" t="s">
        <v>288</v>
      </c>
      <c r="G409" s="25" t="s">
        <v>289</v>
      </c>
      <c r="H409" s="26">
        <v>400000</v>
      </c>
      <c r="I409" s="26">
        <v>0</v>
      </c>
      <c r="J409" s="26">
        <v>400000</v>
      </c>
      <c r="K409" s="26">
        <v>0</v>
      </c>
      <c r="L409" s="26">
        <v>0</v>
      </c>
      <c r="M409" s="23">
        <v>0</v>
      </c>
    </row>
    <row r="410" spans="1:13" x14ac:dyDescent="0.3">
      <c r="A410" s="24" t="s">
        <v>186</v>
      </c>
      <c r="B410" s="24" t="s">
        <v>192</v>
      </c>
      <c r="C410" s="2" t="str">
        <f>VLOOKUP(B410,Hoja1!B:C,2,FALSE)</f>
        <v>Agencia de Innovación y Desarrollo Económico</v>
      </c>
      <c r="D410" s="3" t="str">
        <f t="shared" si="14"/>
        <v>4</v>
      </c>
      <c r="E410" s="3" t="str">
        <f t="shared" si="15"/>
        <v>48</v>
      </c>
      <c r="F410" s="24" t="s">
        <v>182</v>
      </c>
      <c r="G410" s="25" t="s">
        <v>183</v>
      </c>
      <c r="H410" s="26">
        <v>300000</v>
      </c>
      <c r="I410" s="26">
        <v>0</v>
      </c>
      <c r="J410" s="26">
        <v>300000</v>
      </c>
      <c r="K410" s="26">
        <v>0</v>
      </c>
      <c r="L410" s="26">
        <v>0</v>
      </c>
      <c r="M410" s="23">
        <v>0</v>
      </c>
    </row>
    <row r="411" spans="1:13" x14ac:dyDescent="0.3">
      <c r="A411" s="24" t="s">
        <v>186</v>
      </c>
      <c r="B411" s="24" t="s">
        <v>192</v>
      </c>
      <c r="C411" s="2" t="str">
        <f>VLOOKUP(B411,Hoja1!B:C,2,FALSE)</f>
        <v>Agencia de Innovación y Desarrollo Económico</v>
      </c>
      <c r="D411" s="3" t="str">
        <f t="shared" si="14"/>
        <v>4</v>
      </c>
      <c r="E411" s="3" t="str">
        <f t="shared" si="15"/>
        <v>48</v>
      </c>
      <c r="F411" s="24" t="s">
        <v>201</v>
      </c>
      <c r="G411" s="25" t="s">
        <v>202</v>
      </c>
      <c r="H411" s="26">
        <v>1287500</v>
      </c>
      <c r="I411" s="26">
        <v>0</v>
      </c>
      <c r="J411" s="26">
        <v>1287500</v>
      </c>
      <c r="K411" s="26">
        <v>0</v>
      </c>
      <c r="L411" s="26">
        <v>0</v>
      </c>
      <c r="M411" s="23">
        <v>0</v>
      </c>
    </row>
    <row r="412" spans="1:13" x14ac:dyDescent="0.3">
      <c r="A412" s="24" t="s">
        <v>186</v>
      </c>
      <c r="B412" s="24" t="s">
        <v>192</v>
      </c>
      <c r="C412" s="2" t="str">
        <f>VLOOKUP(B412,Hoja1!B:C,2,FALSE)</f>
        <v>Agencia de Innovación y Desarrollo Económico</v>
      </c>
      <c r="D412" s="3" t="str">
        <f t="shared" si="14"/>
        <v>6</v>
      </c>
      <c r="E412" s="3" t="str">
        <f t="shared" si="15"/>
        <v>60</v>
      </c>
      <c r="F412" s="24" t="s">
        <v>122</v>
      </c>
      <c r="G412" s="25" t="s">
        <v>123</v>
      </c>
      <c r="H412" s="26">
        <v>950000</v>
      </c>
      <c r="I412" s="26">
        <v>0</v>
      </c>
      <c r="J412" s="26">
        <v>950000</v>
      </c>
      <c r="K412" s="26">
        <v>0</v>
      </c>
      <c r="L412" s="26">
        <v>0</v>
      </c>
      <c r="M412" s="23">
        <v>0</v>
      </c>
    </row>
    <row r="413" spans="1:13" x14ac:dyDescent="0.3">
      <c r="A413" s="24" t="s">
        <v>186</v>
      </c>
      <c r="B413" s="24" t="s">
        <v>192</v>
      </c>
      <c r="C413" s="2" t="str">
        <f>VLOOKUP(B413,Hoja1!B:C,2,FALSE)</f>
        <v>Agencia de Innovación y Desarrollo Económico</v>
      </c>
      <c r="D413" s="3" t="str">
        <f t="shared" si="14"/>
        <v>7</v>
      </c>
      <c r="E413" s="3" t="str">
        <f t="shared" si="15"/>
        <v>72</v>
      </c>
      <c r="F413" s="24" t="s">
        <v>651</v>
      </c>
      <c r="G413" s="25" t="s">
        <v>652</v>
      </c>
      <c r="H413" s="26">
        <v>542160</v>
      </c>
      <c r="I413" s="26">
        <v>0</v>
      </c>
      <c r="J413" s="26">
        <v>542160</v>
      </c>
      <c r="K413" s="26">
        <v>0</v>
      </c>
      <c r="L413" s="26">
        <v>0</v>
      </c>
      <c r="M413" s="23">
        <v>0</v>
      </c>
    </row>
    <row r="414" spans="1:13" x14ac:dyDescent="0.3">
      <c r="A414" s="24" t="s">
        <v>186</v>
      </c>
      <c r="B414" s="24" t="s">
        <v>192</v>
      </c>
      <c r="C414" s="2" t="str">
        <f>VLOOKUP(B414,Hoja1!B:C,2,FALSE)</f>
        <v>Agencia de Innovación y Desarrollo Económico</v>
      </c>
      <c r="D414" s="3" t="str">
        <f t="shared" si="14"/>
        <v>7</v>
      </c>
      <c r="E414" s="3" t="str">
        <f t="shared" si="15"/>
        <v>78</v>
      </c>
      <c r="F414" s="24" t="s">
        <v>131</v>
      </c>
      <c r="G414" s="25" t="s">
        <v>132</v>
      </c>
      <c r="H414" s="26">
        <v>160550</v>
      </c>
      <c r="I414" s="26">
        <v>0</v>
      </c>
      <c r="J414" s="26">
        <v>160550</v>
      </c>
      <c r="K414" s="26">
        <v>0</v>
      </c>
      <c r="L414" s="26">
        <v>0</v>
      </c>
      <c r="M414" s="23">
        <v>0</v>
      </c>
    </row>
    <row r="415" spans="1:13" x14ac:dyDescent="0.3">
      <c r="A415" s="24" t="s">
        <v>186</v>
      </c>
      <c r="B415" s="24" t="s">
        <v>205</v>
      </c>
      <c r="C415" s="2" t="str">
        <f>VLOOKUP(B415,Hoja1!B:C,2,FALSE)</f>
        <v>Prevención y Salud Laboral</v>
      </c>
      <c r="D415" s="3" t="str">
        <f t="shared" si="14"/>
        <v>1</v>
      </c>
      <c r="E415" s="3" t="str">
        <f t="shared" si="15"/>
        <v>12</v>
      </c>
      <c r="F415" s="24" t="s">
        <v>48</v>
      </c>
      <c r="G415" s="25" t="s">
        <v>49</v>
      </c>
      <c r="H415" s="26">
        <v>75986</v>
      </c>
      <c r="I415" s="26">
        <v>0</v>
      </c>
      <c r="J415" s="26">
        <v>75986</v>
      </c>
      <c r="K415" s="26">
        <v>26001.99</v>
      </c>
      <c r="L415" s="26">
        <v>26001.99</v>
      </c>
      <c r="M415" s="23">
        <v>0</v>
      </c>
    </row>
    <row r="416" spans="1:13" x14ac:dyDescent="0.3">
      <c r="A416" s="24" t="s">
        <v>186</v>
      </c>
      <c r="B416" s="24" t="s">
        <v>205</v>
      </c>
      <c r="C416" s="2" t="str">
        <f>VLOOKUP(B416,Hoja1!B:C,2,FALSE)</f>
        <v>Prevención y Salud Laboral</v>
      </c>
      <c r="D416" s="3" t="str">
        <f t="shared" si="14"/>
        <v>1</v>
      </c>
      <c r="E416" s="3" t="str">
        <f t="shared" si="15"/>
        <v>12</v>
      </c>
      <c r="F416" s="24" t="s">
        <v>50</v>
      </c>
      <c r="G416" s="25" t="s">
        <v>51</v>
      </c>
      <c r="H416" s="26">
        <v>40090</v>
      </c>
      <c r="I416" s="26">
        <v>0</v>
      </c>
      <c r="J416" s="26">
        <v>40090</v>
      </c>
      <c r="K416" s="26">
        <v>14144.28</v>
      </c>
      <c r="L416" s="26">
        <v>14144.28</v>
      </c>
      <c r="M416" s="23">
        <v>0</v>
      </c>
    </row>
    <row r="417" spans="1:13" x14ac:dyDescent="0.3">
      <c r="A417" s="24" t="s">
        <v>186</v>
      </c>
      <c r="B417" s="24" t="s">
        <v>205</v>
      </c>
      <c r="C417" s="2" t="str">
        <f>VLOOKUP(B417,Hoja1!B:C,2,FALSE)</f>
        <v>Prevención y Salud Laboral</v>
      </c>
      <c r="D417" s="3" t="str">
        <f t="shared" si="14"/>
        <v>1</v>
      </c>
      <c r="E417" s="3" t="str">
        <f t="shared" si="15"/>
        <v>12</v>
      </c>
      <c r="F417" s="24" t="s">
        <v>52</v>
      </c>
      <c r="G417" s="25" t="s">
        <v>53</v>
      </c>
      <c r="H417" s="26">
        <v>8675</v>
      </c>
      <c r="I417" s="26">
        <v>0</v>
      </c>
      <c r="J417" s="26">
        <v>8675</v>
      </c>
      <c r="K417" s="26">
        <v>0</v>
      </c>
      <c r="L417" s="26">
        <v>0</v>
      </c>
      <c r="M417" s="23">
        <v>10182.24</v>
      </c>
    </row>
    <row r="418" spans="1:13" x14ac:dyDescent="0.3">
      <c r="A418" s="24" t="s">
        <v>186</v>
      </c>
      <c r="B418" s="24" t="s">
        <v>205</v>
      </c>
      <c r="C418" s="2" t="str">
        <f>VLOOKUP(B418,Hoja1!B:C,2,FALSE)</f>
        <v>Prevención y Salud Laboral</v>
      </c>
      <c r="D418" s="3" t="str">
        <f t="shared" si="14"/>
        <v>1</v>
      </c>
      <c r="E418" s="3" t="str">
        <f t="shared" si="15"/>
        <v>12</v>
      </c>
      <c r="F418" s="24" t="s">
        <v>19</v>
      </c>
      <c r="G418" s="25" t="s">
        <v>20</v>
      </c>
      <c r="H418" s="26">
        <v>28884</v>
      </c>
      <c r="I418" s="26">
        <v>0</v>
      </c>
      <c r="J418" s="26">
        <v>28884</v>
      </c>
      <c r="K418" s="26">
        <v>13682.43</v>
      </c>
      <c r="L418" s="26">
        <v>13682.43</v>
      </c>
      <c r="M418" s="23">
        <v>5869.56</v>
      </c>
    </row>
    <row r="419" spans="1:13" x14ac:dyDescent="0.3">
      <c r="A419" s="24" t="s">
        <v>186</v>
      </c>
      <c r="B419" s="24" t="s">
        <v>205</v>
      </c>
      <c r="C419" s="2" t="str">
        <f>VLOOKUP(B419,Hoja1!B:C,2,FALSE)</f>
        <v>Prevención y Salud Laboral</v>
      </c>
      <c r="D419" s="3" t="str">
        <f t="shared" si="14"/>
        <v>1</v>
      </c>
      <c r="E419" s="3" t="str">
        <f t="shared" si="15"/>
        <v>12</v>
      </c>
      <c r="F419" s="24" t="s">
        <v>21</v>
      </c>
      <c r="G419" s="25" t="s">
        <v>22</v>
      </c>
      <c r="H419" s="26">
        <v>67902</v>
      </c>
      <c r="I419" s="26">
        <v>0</v>
      </c>
      <c r="J419" s="26">
        <v>67902</v>
      </c>
      <c r="K419" s="26">
        <v>22181.24</v>
      </c>
      <c r="L419" s="26">
        <v>22181.24</v>
      </c>
      <c r="M419" s="23">
        <v>0</v>
      </c>
    </row>
    <row r="420" spans="1:13" x14ac:dyDescent="0.3">
      <c r="A420" s="24" t="s">
        <v>186</v>
      </c>
      <c r="B420" s="24" t="s">
        <v>205</v>
      </c>
      <c r="C420" s="2" t="str">
        <f>VLOOKUP(B420,Hoja1!B:C,2,FALSE)</f>
        <v>Prevención y Salud Laboral</v>
      </c>
      <c r="D420" s="3" t="str">
        <f t="shared" si="14"/>
        <v>1</v>
      </c>
      <c r="E420" s="3" t="str">
        <f t="shared" si="15"/>
        <v>12</v>
      </c>
      <c r="F420" s="24" t="s">
        <v>23</v>
      </c>
      <c r="G420" s="25" t="s">
        <v>24</v>
      </c>
      <c r="H420" s="26">
        <v>172487</v>
      </c>
      <c r="I420" s="26">
        <v>0</v>
      </c>
      <c r="J420" s="26">
        <v>172487</v>
      </c>
      <c r="K420" s="26">
        <v>75796.710000000006</v>
      </c>
      <c r="L420" s="26">
        <v>75796.710000000006</v>
      </c>
      <c r="M420" s="23">
        <v>6021.48</v>
      </c>
    </row>
    <row r="421" spans="1:13" x14ac:dyDescent="0.3">
      <c r="A421" s="24" t="s">
        <v>186</v>
      </c>
      <c r="B421" s="24" t="s">
        <v>205</v>
      </c>
      <c r="C421" s="2" t="str">
        <f>VLOOKUP(B421,Hoja1!B:C,2,FALSE)</f>
        <v>Prevención y Salud Laboral</v>
      </c>
      <c r="D421" s="3" t="str">
        <f t="shared" si="14"/>
        <v>1</v>
      </c>
      <c r="E421" s="3" t="str">
        <f t="shared" si="15"/>
        <v>12</v>
      </c>
      <c r="F421" s="24" t="s">
        <v>25</v>
      </c>
      <c r="G421" s="25" t="s">
        <v>26</v>
      </c>
      <c r="H421" s="26">
        <v>13959</v>
      </c>
      <c r="I421" s="26">
        <v>0</v>
      </c>
      <c r="J421" s="26">
        <v>13959</v>
      </c>
      <c r="K421" s="26">
        <v>6631.41</v>
      </c>
      <c r="L421" s="26">
        <v>6631.41</v>
      </c>
      <c r="M421" s="23">
        <v>8359.26</v>
      </c>
    </row>
    <row r="422" spans="1:13" x14ac:dyDescent="0.3">
      <c r="A422" s="24" t="s">
        <v>186</v>
      </c>
      <c r="B422" s="24" t="s">
        <v>205</v>
      </c>
      <c r="C422" s="2" t="str">
        <f>VLOOKUP(B422,Hoja1!B:C,2,FALSE)</f>
        <v>Prevención y Salud Laboral</v>
      </c>
      <c r="D422" s="3" t="str">
        <f t="shared" si="14"/>
        <v>1</v>
      </c>
      <c r="E422" s="3" t="str">
        <f t="shared" si="15"/>
        <v>13</v>
      </c>
      <c r="F422" s="24" t="s">
        <v>69</v>
      </c>
      <c r="G422" s="25" t="s">
        <v>11</v>
      </c>
      <c r="H422" s="26">
        <v>15626</v>
      </c>
      <c r="I422" s="26">
        <v>0</v>
      </c>
      <c r="J422" s="26">
        <v>15626</v>
      </c>
      <c r="K422" s="26">
        <v>7926.13</v>
      </c>
      <c r="L422" s="26">
        <v>7926.13</v>
      </c>
      <c r="M422" s="23">
        <v>32830.17</v>
      </c>
    </row>
    <row r="423" spans="1:13" x14ac:dyDescent="0.3">
      <c r="A423" s="24" t="s">
        <v>186</v>
      </c>
      <c r="B423" s="24" t="s">
        <v>205</v>
      </c>
      <c r="C423" s="2" t="str">
        <f>VLOOKUP(B423,Hoja1!B:C,2,FALSE)</f>
        <v>Prevención y Salud Laboral</v>
      </c>
      <c r="D423" s="3" t="str">
        <f t="shared" si="14"/>
        <v>1</v>
      </c>
      <c r="E423" s="3" t="str">
        <f t="shared" si="15"/>
        <v>13</v>
      </c>
      <c r="F423" s="24" t="s">
        <v>72</v>
      </c>
      <c r="G423" s="25" t="s">
        <v>13</v>
      </c>
      <c r="H423" s="26">
        <v>11410</v>
      </c>
      <c r="I423" s="26">
        <v>0</v>
      </c>
      <c r="J423" s="26">
        <v>11410</v>
      </c>
      <c r="K423" s="26">
        <v>5640.03</v>
      </c>
      <c r="L423" s="26">
        <v>5640.03</v>
      </c>
      <c r="M423" s="23">
        <v>2491.5300000000002</v>
      </c>
    </row>
    <row r="424" spans="1:13" x14ac:dyDescent="0.3">
      <c r="A424" s="24" t="s">
        <v>186</v>
      </c>
      <c r="B424" s="24" t="s">
        <v>205</v>
      </c>
      <c r="C424" s="2" t="str">
        <f>VLOOKUP(B424,Hoja1!B:C,2,FALSE)</f>
        <v>Prevención y Salud Laboral</v>
      </c>
      <c r="D424" s="3" t="str">
        <f t="shared" si="14"/>
        <v>2</v>
      </c>
      <c r="E424" s="3" t="str">
        <f t="shared" si="15"/>
        <v>21</v>
      </c>
      <c r="F424" s="24" t="s">
        <v>56</v>
      </c>
      <c r="G424" s="25" t="s">
        <v>57</v>
      </c>
      <c r="H424" s="26">
        <v>2030</v>
      </c>
      <c r="I424" s="26">
        <v>0</v>
      </c>
      <c r="J424" s="26">
        <v>2030</v>
      </c>
      <c r="K424" s="26">
        <v>762.28</v>
      </c>
      <c r="L424" s="26">
        <v>762.28</v>
      </c>
      <c r="M424" s="23">
        <v>3375.13</v>
      </c>
    </row>
    <row r="425" spans="1:13" x14ac:dyDescent="0.3">
      <c r="A425" s="24" t="s">
        <v>186</v>
      </c>
      <c r="B425" s="24" t="s">
        <v>205</v>
      </c>
      <c r="C425" s="2" t="str">
        <f>VLOOKUP(B425,Hoja1!B:C,2,FALSE)</f>
        <v>Prevención y Salud Laboral</v>
      </c>
      <c r="D425" s="3" t="str">
        <f t="shared" si="14"/>
        <v>2</v>
      </c>
      <c r="E425" s="3" t="str">
        <f t="shared" si="15"/>
        <v>22</v>
      </c>
      <c r="F425" s="24" t="s">
        <v>166</v>
      </c>
      <c r="G425" s="25" t="s">
        <v>167</v>
      </c>
      <c r="H425" s="26">
        <v>2030</v>
      </c>
      <c r="I425" s="26">
        <v>0</v>
      </c>
      <c r="J425" s="26">
        <v>2030</v>
      </c>
      <c r="K425" s="26">
        <v>0</v>
      </c>
      <c r="L425" s="26">
        <v>0</v>
      </c>
      <c r="M425" s="23">
        <v>2729.51</v>
      </c>
    </row>
    <row r="426" spans="1:13" x14ac:dyDescent="0.3">
      <c r="A426" s="24" t="s">
        <v>186</v>
      </c>
      <c r="B426" s="24" t="s">
        <v>205</v>
      </c>
      <c r="C426" s="2" t="str">
        <f>VLOOKUP(B426,Hoja1!B:C,2,FALSE)</f>
        <v>Prevención y Salud Laboral</v>
      </c>
      <c r="D426" s="3" t="str">
        <f t="shared" si="14"/>
        <v>2</v>
      </c>
      <c r="E426" s="3" t="str">
        <f t="shared" si="15"/>
        <v>22</v>
      </c>
      <c r="F426" s="24" t="s">
        <v>81</v>
      </c>
      <c r="G426" s="25" t="s">
        <v>82</v>
      </c>
      <c r="H426" s="26">
        <v>812</v>
      </c>
      <c r="I426" s="26">
        <v>0</v>
      </c>
      <c r="J426" s="26">
        <v>812</v>
      </c>
      <c r="K426" s="26">
        <v>0</v>
      </c>
      <c r="L426" s="26">
        <v>0</v>
      </c>
      <c r="M426" s="23">
        <v>0</v>
      </c>
    </row>
    <row r="427" spans="1:13" x14ac:dyDescent="0.3">
      <c r="A427" s="24" t="s">
        <v>186</v>
      </c>
      <c r="B427" s="24" t="s">
        <v>205</v>
      </c>
      <c r="C427" s="2" t="str">
        <f>VLOOKUP(B427,Hoja1!B:C,2,FALSE)</f>
        <v>Prevención y Salud Laboral</v>
      </c>
      <c r="D427" s="3" t="str">
        <f t="shared" si="14"/>
        <v>2</v>
      </c>
      <c r="E427" s="3" t="str">
        <f t="shared" si="15"/>
        <v>22</v>
      </c>
      <c r="F427" s="24" t="s">
        <v>206</v>
      </c>
      <c r="G427" s="25" t="s">
        <v>207</v>
      </c>
      <c r="H427" s="26">
        <v>42630</v>
      </c>
      <c r="I427" s="26">
        <v>-13000</v>
      </c>
      <c r="J427" s="26">
        <v>29630</v>
      </c>
      <c r="K427" s="26">
        <v>0</v>
      </c>
      <c r="L427" s="26">
        <v>0</v>
      </c>
      <c r="M427" s="23">
        <v>0</v>
      </c>
    </row>
    <row r="428" spans="1:13" x14ac:dyDescent="0.3">
      <c r="A428" s="24" t="s">
        <v>186</v>
      </c>
      <c r="B428" s="24" t="s">
        <v>205</v>
      </c>
      <c r="C428" s="2" t="str">
        <f>VLOOKUP(B428,Hoja1!B:C,2,FALSE)</f>
        <v>Prevención y Salud Laboral</v>
      </c>
      <c r="D428" s="3" t="str">
        <f t="shared" si="14"/>
        <v>2</v>
      </c>
      <c r="E428" s="3" t="str">
        <f t="shared" si="15"/>
        <v>22</v>
      </c>
      <c r="F428" s="24" t="s">
        <v>85</v>
      </c>
      <c r="G428" s="25" t="s">
        <v>86</v>
      </c>
      <c r="H428" s="26">
        <v>508</v>
      </c>
      <c r="I428" s="26">
        <v>0</v>
      </c>
      <c r="J428" s="26">
        <v>508</v>
      </c>
      <c r="K428" s="26">
        <v>211.75</v>
      </c>
      <c r="L428" s="26">
        <v>211.75</v>
      </c>
      <c r="M428" s="23">
        <v>0</v>
      </c>
    </row>
    <row r="429" spans="1:13" x14ac:dyDescent="0.3">
      <c r="A429" s="24" t="s">
        <v>186</v>
      </c>
      <c r="B429" s="24" t="s">
        <v>205</v>
      </c>
      <c r="C429" s="2" t="str">
        <f>VLOOKUP(B429,Hoja1!B:C,2,FALSE)</f>
        <v>Prevención y Salud Laboral</v>
      </c>
      <c r="D429" s="3" t="str">
        <f t="shared" si="14"/>
        <v>2</v>
      </c>
      <c r="E429" s="3" t="str">
        <f t="shared" si="15"/>
        <v>22</v>
      </c>
      <c r="F429" s="24" t="s">
        <v>62</v>
      </c>
      <c r="G429" s="25" t="s">
        <v>63</v>
      </c>
      <c r="H429" s="26">
        <v>0</v>
      </c>
      <c r="I429" s="26">
        <v>0</v>
      </c>
      <c r="J429" s="26">
        <v>0</v>
      </c>
      <c r="K429" s="26">
        <v>3686.9</v>
      </c>
      <c r="L429" s="26">
        <v>3686.9</v>
      </c>
      <c r="M429" s="23">
        <v>0</v>
      </c>
    </row>
    <row r="430" spans="1:13" x14ac:dyDescent="0.3">
      <c r="A430" s="24" t="s">
        <v>186</v>
      </c>
      <c r="B430" s="24" t="s">
        <v>205</v>
      </c>
      <c r="C430" s="2" t="str">
        <f>VLOOKUP(B430,Hoja1!B:C,2,FALSE)</f>
        <v>Prevención y Salud Laboral</v>
      </c>
      <c r="D430" s="3" t="str">
        <f t="shared" si="14"/>
        <v>2</v>
      </c>
      <c r="E430" s="3" t="str">
        <f t="shared" si="15"/>
        <v>22</v>
      </c>
      <c r="F430" s="24" t="s">
        <v>95</v>
      </c>
      <c r="G430" s="25" t="s">
        <v>96</v>
      </c>
      <c r="H430" s="26">
        <v>26390</v>
      </c>
      <c r="I430" s="26">
        <v>13000</v>
      </c>
      <c r="J430" s="26">
        <v>39390</v>
      </c>
      <c r="K430" s="26">
        <v>17319.580000000002</v>
      </c>
      <c r="L430" s="26">
        <v>17319.580000000002</v>
      </c>
      <c r="M430" s="23">
        <v>0</v>
      </c>
    </row>
    <row r="431" spans="1:13" x14ac:dyDescent="0.3">
      <c r="A431" s="24" t="s">
        <v>186</v>
      </c>
      <c r="B431" s="24" t="s">
        <v>205</v>
      </c>
      <c r="C431" s="2" t="str">
        <f>VLOOKUP(B431,Hoja1!B:C,2,FALSE)</f>
        <v>Prevención y Salud Laboral</v>
      </c>
      <c r="D431" s="3" t="str">
        <f t="shared" si="14"/>
        <v>2</v>
      </c>
      <c r="E431" s="3" t="str">
        <f t="shared" si="15"/>
        <v>22</v>
      </c>
      <c r="F431" s="24" t="s">
        <v>64</v>
      </c>
      <c r="G431" s="25" t="s">
        <v>65</v>
      </c>
      <c r="H431" s="26">
        <v>28120</v>
      </c>
      <c r="I431" s="26">
        <v>0</v>
      </c>
      <c r="J431" s="26">
        <v>28120</v>
      </c>
      <c r="K431" s="26">
        <v>1324.51</v>
      </c>
      <c r="L431" s="26">
        <v>1324.51</v>
      </c>
      <c r="M431" s="23">
        <v>0</v>
      </c>
    </row>
    <row r="432" spans="1:13" x14ac:dyDescent="0.3">
      <c r="A432" s="24" t="s">
        <v>186</v>
      </c>
      <c r="B432" s="24" t="s">
        <v>205</v>
      </c>
      <c r="C432" s="2" t="str">
        <f>VLOOKUP(B432,Hoja1!B:C,2,FALSE)</f>
        <v>Prevención y Salud Laboral</v>
      </c>
      <c r="D432" s="3" t="str">
        <f t="shared" si="14"/>
        <v>6</v>
      </c>
      <c r="E432" s="3" t="str">
        <f t="shared" si="15"/>
        <v>62</v>
      </c>
      <c r="F432" s="24" t="s">
        <v>97</v>
      </c>
      <c r="G432" s="25" t="s">
        <v>98</v>
      </c>
      <c r="H432" s="26">
        <v>3500</v>
      </c>
      <c r="I432" s="26">
        <v>0</v>
      </c>
      <c r="J432" s="26">
        <v>3500</v>
      </c>
      <c r="K432" s="26">
        <v>0</v>
      </c>
      <c r="L432" s="26">
        <v>0</v>
      </c>
      <c r="M432" s="23">
        <v>0</v>
      </c>
    </row>
    <row r="433" spans="1:13" x14ac:dyDescent="0.3">
      <c r="A433" s="24" t="s">
        <v>186</v>
      </c>
      <c r="B433" s="24" t="s">
        <v>208</v>
      </c>
      <c r="C433" s="2" t="str">
        <f>VLOOKUP(B433,Hoja1!B:C,2,FALSE)</f>
        <v xml:space="preserve">Fomento del Comercio </v>
      </c>
      <c r="D433" s="3" t="str">
        <f t="shared" si="14"/>
        <v>1</v>
      </c>
      <c r="E433" s="3" t="str">
        <f t="shared" si="15"/>
        <v>13</v>
      </c>
      <c r="F433" s="24" t="s">
        <v>73</v>
      </c>
      <c r="G433" s="25" t="s">
        <v>74</v>
      </c>
      <c r="H433" s="26">
        <v>39697</v>
      </c>
      <c r="I433" s="26">
        <v>0</v>
      </c>
      <c r="J433" s="26">
        <v>39697</v>
      </c>
      <c r="K433" s="26">
        <v>0</v>
      </c>
      <c r="L433" s="26">
        <v>0</v>
      </c>
      <c r="M433" s="23">
        <v>0</v>
      </c>
    </row>
    <row r="434" spans="1:13" x14ac:dyDescent="0.3">
      <c r="A434" s="24" t="s">
        <v>186</v>
      </c>
      <c r="B434" s="24" t="s">
        <v>208</v>
      </c>
      <c r="C434" s="2" t="str">
        <f>VLOOKUP(B434,Hoja1!B:C,2,FALSE)</f>
        <v xml:space="preserve">Fomento del Comercio </v>
      </c>
      <c r="D434" s="3" t="str">
        <f t="shared" si="14"/>
        <v>2</v>
      </c>
      <c r="E434" s="3" t="str">
        <f t="shared" si="15"/>
        <v>22</v>
      </c>
      <c r="F434" s="24" t="s">
        <v>87</v>
      </c>
      <c r="G434" s="25" t="s">
        <v>88</v>
      </c>
      <c r="H434" s="26">
        <v>15200</v>
      </c>
      <c r="I434" s="26">
        <v>0</v>
      </c>
      <c r="J434" s="26">
        <v>15200</v>
      </c>
      <c r="K434" s="26">
        <v>0</v>
      </c>
      <c r="L434" s="26">
        <v>0</v>
      </c>
      <c r="M434" s="23">
        <v>0</v>
      </c>
    </row>
    <row r="435" spans="1:13" x14ac:dyDescent="0.3">
      <c r="A435" s="24" t="s">
        <v>186</v>
      </c>
      <c r="B435" s="24" t="s">
        <v>208</v>
      </c>
      <c r="C435" s="2" t="str">
        <f>VLOOKUP(B435,Hoja1!B:C,2,FALSE)</f>
        <v xml:space="preserve">Fomento del Comercio </v>
      </c>
      <c r="D435" s="3" t="str">
        <f t="shared" si="14"/>
        <v>2</v>
      </c>
      <c r="E435" s="3" t="str">
        <f t="shared" si="15"/>
        <v>22</v>
      </c>
      <c r="F435" s="24" t="s">
        <v>62</v>
      </c>
      <c r="G435" s="25" t="s">
        <v>63</v>
      </c>
      <c r="H435" s="26">
        <v>3000</v>
      </c>
      <c r="I435" s="26">
        <v>0</v>
      </c>
      <c r="J435" s="26">
        <v>3000</v>
      </c>
      <c r="K435" s="26">
        <v>2000</v>
      </c>
      <c r="L435" s="26">
        <v>2000</v>
      </c>
      <c r="M435" s="23">
        <v>0</v>
      </c>
    </row>
    <row r="436" spans="1:13" x14ac:dyDescent="0.3">
      <c r="A436" s="24" t="s">
        <v>186</v>
      </c>
      <c r="B436" s="24" t="s">
        <v>208</v>
      </c>
      <c r="C436" s="2" t="str">
        <f>VLOOKUP(B436,Hoja1!B:C,2,FALSE)</f>
        <v xml:space="preserve">Fomento del Comercio </v>
      </c>
      <c r="D436" s="3" t="str">
        <f t="shared" si="14"/>
        <v>2</v>
      </c>
      <c r="E436" s="3" t="str">
        <f t="shared" si="15"/>
        <v>22</v>
      </c>
      <c r="F436" s="24" t="s">
        <v>64</v>
      </c>
      <c r="G436" s="25" t="s">
        <v>65</v>
      </c>
      <c r="H436" s="26">
        <v>25000</v>
      </c>
      <c r="I436" s="26">
        <v>0</v>
      </c>
      <c r="J436" s="26">
        <v>25000</v>
      </c>
      <c r="K436" s="26">
        <v>0</v>
      </c>
      <c r="L436" s="26">
        <v>0</v>
      </c>
      <c r="M436" s="23">
        <v>0</v>
      </c>
    </row>
    <row r="437" spans="1:13" x14ac:dyDescent="0.3">
      <c r="A437" s="24" t="s">
        <v>186</v>
      </c>
      <c r="B437" s="24" t="s">
        <v>208</v>
      </c>
      <c r="C437" s="2" t="str">
        <f>VLOOKUP(B437,Hoja1!B:C,2,FALSE)</f>
        <v xml:space="preserve">Fomento del Comercio </v>
      </c>
      <c r="D437" s="3" t="str">
        <f t="shared" si="14"/>
        <v>4</v>
      </c>
      <c r="E437" s="3" t="str">
        <f t="shared" si="15"/>
        <v>46</v>
      </c>
      <c r="F437" s="24" t="s">
        <v>209</v>
      </c>
      <c r="G437" s="25" t="s">
        <v>210</v>
      </c>
      <c r="H437" s="26">
        <v>300000</v>
      </c>
      <c r="I437" s="26">
        <v>0</v>
      </c>
      <c r="J437" s="26">
        <v>300000</v>
      </c>
      <c r="K437" s="26">
        <v>0</v>
      </c>
      <c r="L437" s="26">
        <v>0</v>
      </c>
      <c r="M437" s="23">
        <v>0</v>
      </c>
    </row>
    <row r="438" spans="1:13" x14ac:dyDescent="0.3">
      <c r="A438" s="24" t="s">
        <v>186</v>
      </c>
      <c r="B438" s="24" t="s">
        <v>208</v>
      </c>
      <c r="C438" s="2" t="str">
        <f>VLOOKUP(B438,Hoja1!B:C,2,FALSE)</f>
        <v xml:space="preserve">Fomento del Comercio </v>
      </c>
      <c r="D438" s="3" t="str">
        <f t="shared" si="14"/>
        <v>4</v>
      </c>
      <c r="E438" s="3" t="str">
        <f t="shared" si="15"/>
        <v>48</v>
      </c>
      <c r="F438" s="24" t="s">
        <v>45</v>
      </c>
      <c r="G438" s="25" t="s">
        <v>46</v>
      </c>
      <c r="H438" s="26">
        <v>225000</v>
      </c>
      <c r="I438" s="26">
        <v>0</v>
      </c>
      <c r="J438" s="26">
        <v>225000</v>
      </c>
      <c r="K438" s="26">
        <v>0</v>
      </c>
      <c r="L438" s="26">
        <v>0</v>
      </c>
      <c r="M438" s="23">
        <v>0</v>
      </c>
    </row>
    <row r="439" spans="1:13" x14ac:dyDescent="0.3">
      <c r="A439" s="24" t="s">
        <v>186</v>
      </c>
      <c r="B439" s="24" t="s">
        <v>211</v>
      </c>
      <c r="C439" s="2" t="str">
        <f>VLOOKUP(B439,Hoja1!B:C,2,FALSE)</f>
        <v>Gestión de Recursos Humanos</v>
      </c>
      <c r="D439" s="3" t="str">
        <f t="shared" si="14"/>
        <v>1</v>
      </c>
      <c r="E439" s="3" t="str">
        <f t="shared" si="15"/>
        <v>12</v>
      </c>
      <c r="F439" s="24" t="s">
        <v>48</v>
      </c>
      <c r="G439" s="25" t="s">
        <v>49</v>
      </c>
      <c r="H439" s="26">
        <v>45591</v>
      </c>
      <c r="I439" s="26">
        <v>0</v>
      </c>
      <c r="J439" s="26">
        <v>45591</v>
      </c>
      <c r="K439" s="26">
        <v>14972.59</v>
      </c>
      <c r="L439" s="26">
        <v>14972.59</v>
      </c>
      <c r="M439" s="23">
        <v>0</v>
      </c>
    </row>
    <row r="440" spans="1:13" x14ac:dyDescent="0.3">
      <c r="A440" s="24" t="s">
        <v>186</v>
      </c>
      <c r="B440" s="24" t="s">
        <v>211</v>
      </c>
      <c r="C440" s="2" t="str">
        <f>VLOOKUP(B440,Hoja1!B:C,2,FALSE)</f>
        <v>Gestión de Recursos Humanos</v>
      </c>
      <c r="D440" s="3" t="str">
        <f t="shared" si="14"/>
        <v>1</v>
      </c>
      <c r="E440" s="3" t="str">
        <f t="shared" si="15"/>
        <v>12</v>
      </c>
      <c r="F440" s="24" t="s">
        <v>50</v>
      </c>
      <c r="G440" s="25" t="s">
        <v>51</v>
      </c>
      <c r="H440" s="26">
        <v>40090</v>
      </c>
      <c r="I440" s="26">
        <v>0</v>
      </c>
      <c r="J440" s="26">
        <v>40090</v>
      </c>
      <c r="K440" s="26">
        <v>19749.03</v>
      </c>
      <c r="L440" s="26">
        <v>19749.03</v>
      </c>
      <c r="M440" s="23">
        <v>0</v>
      </c>
    </row>
    <row r="441" spans="1:13" x14ac:dyDescent="0.3">
      <c r="A441" s="24" t="s">
        <v>186</v>
      </c>
      <c r="B441" s="24" t="s">
        <v>211</v>
      </c>
      <c r="C441" s="2" t="str">
        <f>VLOOKUP(B441,Hoja1!B:C,2,FALSE)</f>
        <v>Gestión de Recursos Humanos</v>
      </c>
      <c r="D441" s="3" t="str">
        <f t="shared" si="14"/>
        <v>1</v>
      </c>
      <c r="E441" s="3" t="str">
        <f t="shared" si="15"/>
        <v>12</v>
      </c>
      <c r="F441" s="24" t="s">
        <v>17</v>
      </c>
      <c r="G441" s="25" t="s">
        <v>18</v>
      </c>
      <c r="H441" s="26">
        <v>112585</v>
      </c>
      <c r="I441" s="26">
        <v>0</v>
      </c>
      <c r="J441" s="26">
        <v>112585</v>
      </c>
      <c r="K441" s="26">
        <v>55460.68</v>
      </c>
      <c r="L441" s="26">
        <v>55460.68</v>
      </c>
      <c r="M441" s="23">
        <v>0</v>
      </c>
    </row>
    <row r="442" spans="1:13" x14ac:dyDescent="0.3">
      <c r="A442" s="24" t="s">
        <v>186</v>
      </c>
      <c r="B442" s="24" t="s">
        <v>211</v>
      </c>
      <c r="C442" s="2" t="str">
        <f>VLOOKUP(B442,Hoja1!B:C,2,FALSE)</f>
        <v>Gestión de Recursos Humanos</v>
      </c>
      <c r="D442" s="3" t="str">
        <f t="shared" si="14"/>
        <v>1</v>
      </c>
      <c r="E442" s="3" t="str">
        <f t="shared" si="15"/>
        <v>12</v>
      </c>
      <c r="F442" s="24" t="s">
        <v>52</v>
      </c>
      <c r="G442" s="25" t="s">
        <v>53</v>
      </c>
      <c r="H442" s="26">
        <v>17351</v>
      </c>
      <c r="I442" s="26">
        <v>0</v>
      </c>
      <c r="J442" s="26">
        <v>17351</v>
      </c>
      <c r="K442" s="26">
        <v>8526.7999999999993</v>
      </c>
      <c r="L442" s="26">
        <v>8526.7999999999993</v>
      </c>
      <c r="M442" s="23">
        <v>6788.16</v>
      </c>
    </row>
    <row r="443" spans="1:13" x14ac:dyDescent="0.3">
      <c r="A443" s="24" t="s">
        <v>186</v>
      </c>
      <c r="B443" s="24" t="s">
        <v>211</v>
      </c>
      <c r="C443" s="2" t="str">
        <f>VLOOKUP(B443,Hoja1!B:C,2,FALSE)</f>
        <v>Gestión de Recursos Humanos</v>
      </c>
      <c r="D443" s="3" t="str">
        <f t="shared" si="14"/>
        <v>1</v>
      </c>
      <c r="E443" s="3" t="str">
        <f t="shared" si="15"/>
        <v>12</v>
      </c>
      <c r="F443" s="24" t="s">
        <v>19</v>
      </c>
      <c r="G443" s="25" t="s">
        <v>20</v>
      </c>
      <c r="H443" s="26">
        <v>62830</v>
      </c>
      <c r="I443" s="26">
        <v>0</v>
      </c>
      <c r="J443" s="26">
        <v>62830</v>
      </c>
      <c r="K443" s="26">
        <v>31275.919999999998</v>
      </c>
      <c r="L443" s="26">
        <v>31275.919999999998</v>
      </c>
      <c r="M443" s="23">
        <v>8804.34</v>
      </c>
    </row>
    <row r="444" spans="1:13" x14ac:dyDescent="0.3">
      <c r="A444" s="24" t="s">
        <v>186</v>
      </c>
      <c r="B444" s="24" t="s">
        <v>211</v>
      </c>
      <c r="C444" s="2" t="str">
        <f>VLOOKUP(B444,Hoja1!B:C,2,FALSE)</f>
        <v>Gestión de Recursos Humanos</v>
      </c>
      <c r="D444" s="3" t="str">
        <f t="shared" si="14"/>
        <v>1</v>
      </c>
      <c r="E444" s="3" t="str">
        <f t="shared" si="15"/>
        <v>12</v>
      </c>
      <c r="F444" s="24" t="s">
        <v>21</v>
      </c>
      <c r="G444" s="25" t="s">
        <v>22</v>
      </c>
      <c r="H444" s="26">
        <v>132824</v>
      </c>
      <c r="I444" s="26">
        <v>0</v>
      </c>
      <c r="J444" s="26">
        <v>132824</v>
      </c>
      <c r="K444" s="26">
        <v>61779.54</v>
      </c>
      <c r="L444" s="26">
        <v>61779.54</v>
      </c>
      <c r="M444" s="23">
        <v>24238.83</v>
      </c>
    </row>
    <row r="445" spans="1:13" x14ac:dyDescent="0.3">
      <c r="A445" s="24" t="s">
        <v>186</v>
      </c>
      <c r="B445" s="24" t="s">
        <v>211</v>
      </c>
      <c r="C445" s="2" t="str">
        <f>VLOOKUP(B445,Hoja1!B:C,2,FALSE)</f>
        <v>Gestión de Recursos Humanos</v>
      </c>
      <c r="D445" s="3" t="str">
        <f t="shared" si="14"/>
        <v>1</v>
      </c>
      <c r="E445" s="3" t="str">
        <f t="shared" si="15"/>
        <v>12</v>
      </c>
      <c r="F445" s="24" t="s">
        <v>23</v>
      </c>
      <c r="G445" s="25" t="s">
        <v>24</v>
      </c>
      <c r="H445" s="26">
        <v>301113</v>
      </c>
      <c r="I445" s="26">
        <v>0</v>
      </c>
      <c r="J445" s="26">
        <v>301113</v>
      </c>
      <c r="K445" s="26">
        <v>138773.1</v>
      </c>
      <c r="L445" s="26">
        <v>138773.1</v>
      </c>
      <c r="M445" s="23">
        <v>3667.86</v>
      </c>
    </row>
    <row r="446" spans="1:13" x14ac:dyDescent="0.3">
      <c r="A446" s="24" t="s">
        <v>186</v>
      </c>
      <c r="B446" s="24" t="s">
        <v>211</v>
      </c>
      <c r="C446" s="2" t="str">
        <f>VLOOKUP(B446,Hoja1!B:C,2,FALSE)</f>
        <v>Gestión de Recursos Humanos</v>
      </c>
      <c r="D446" s="3" t="str">
        <f t="shared" si="14"/>
        <v>1</v>
      </c>
      <c r="E446" s="3" t="str">
        <f t="shared" si="15"/>
        <v>12</v>
      </c>
      <c r="F446" s="24" t="s">
        <v>25</v>
      </c>
      <c r="G446" s="25" t="s">
        <v>26</v>
      </c>
      <c r="H446" s="26">
        <v>30578</v>
      </c>
      <c r="I446" s="26">
        <v>0</v>
      </c>
      <c r="J446" s="26">
        <v>30578</v>
      </c>
      <c r="K446" s="26">
        <v>15666.02</v>
      </c>
      <c r="L446" s="26">
        <v>15666.02</v>
      </c>
      <c r="M446" s="23">
        <v>13708.38</v>
      </c>
    </row>
    <row r="447" spans="1:13" x14ac:dyDescent="0.3">
      <c r="A447" s="24" t="s">
        <v>186</v>
      </c>
      <c r="B447" s="24" t="s">
        <v>211</v>
      </c>
      <c r="C447" s="2" t="str">
        <f>VLOOKUP(B447,Hoja1!B:C,2,FALSE)</f>
        <v>Gestión de Recursos Humanos</v>
      </c>
      <c r="D447" s="3" t="str">
        <f t="shared" si="14"/>
        <v>1</v>
      </c>
      <c r="E447" s="3" t="str">
        <f t="shared" si="15"/>
        <v>14</v>
      </c>
      <c r="F447" s="24" t="s">
        <v>315</v>
      </c>
      <c r="G447" s="25" t="s">
        <v>316</v>
      </c>
      <c r="H447" s="26">
        <v>0</v>
      </c>
      <c r="I447" s="26">
        <v>85000</v>
      </c>
      <c r="J447" s="26">
        <v>85000</v>
      </c>
      <c r="K447" s="26">
        <v>81426.649999999994</v>
      </c>
      <c r="L447" s="26">
        <v>81426.649999999994</v>
      </c>
      <c r="M447" s="23">
        <v>26481.39</v>
      </c>
    </row>
    <row r="448" spans="1:13" x14ac:dyDescent="0.3">
      <c r="A448" s="24" t="s">
        <v>186</v>
      </c>
      <c r="B448" s="24" t="s">
        <v>211</v>
      </c>
      <c r="C448" s="2" t="str">
        <f>VLOOKUP(B448,Hoja1!B:C,2,FALSE)</f>
        <v>Gestión de Recursos Humanos</v>
      </c>
      <c r="D448" s="3" t="str">
        <f t="shared" si="14"/>
        <v>1</v>
      </c>
      <c r="E448" s="3" t="str">
        <f t="shared" si="15"/>
        <v>15</v>
      </c>
      <c r="F448" s="24" t="s">
        <v>212</v>
      </c>
      <c r="G448" s="25" t="s">
        <v>213</v>
      </c>
      <c r="H448" s="26">
        <v>313322</v>
      </c>
      <c r="I448" s="26">
        <v>0</v>
      </c>
      <c r="J448" s="26">
        <v>313322</v>
      </c>
      <c r="K448" s="26">
        <v>122312.48</v>
      </c>
      <c r="L448" s="26">
        <v>122312.48</v>
      </c>
      <c r="M448" s="23">
        <v>59332.35</v>
      </c>
    </row>
    <row r="449" spans="1:13" x14ac:dyDescent="0.3">
      <c r="A449" s="24" t="s">
        <v>186</v>
      </c>
      <c r="B449" s="24" t="s">
        <v>211</v>
      </c>
      <c r="C449" s="2" t="str">
        <f>VLOOKUP(B449,Hoja1!B:C,2,FALSE)</f>
        <v>Gestión de Recursos Humanos</v>
      </c>
      <c r="D449" s="3" t="str">
        <f t="shared" si="14"/>
        <v>1</v>
      </c>
      <c r="E449" s="3" t="str">
        <f t="shared" si="15"/>
        <v>15</v>
      </c>
      <c r="F449" s="24" t="s">
        <v>75</v>
      </c>
      <c r="G449" s="25" t="s">
        <v>76</v>
      </c>
      <c r="H449" s="26">
        <v>10000</v>
      </c>
      <c r="I449" s="26">
        <v>0</v>
      </c>
      <c r="J449" s="26">
        <v>10000</v>
      </c>
      <c r="K449" s="26">
        <v>0</v>
      </c>
      <c r="L449" s="26">
        <v>0</v>
      </c>
      <c r="M449" s="23">
        <v>6428.3</v>
      </c>
    </row>
    <row r="450" spans="1:13" x14ac:dyDescent="0.3">
      <c r="A450" s="24" t="s">
        <v>186</v>
      </c>
      <c r="B450" s="24" t="s">
        <v>211</v>
      </c>
      <c r="C450" s="2" t="str">
        <f>VLOOKUP(B450,Hoja1!B:C,2,FALSE)</f>
        <v>Gestión de Recursos Humanos</v>
      </c>
      <c r="D450" s="3" t="str">
        <f t="shared" si="14"/>
        <v>1</v>
      </c>
      <c r="E450" s="3" t="str">
        <f t="shared" si="15"/>
        <v>16</v>
      </c>
      <c r="F450" s="24" t="s">
        <v>214</v>
      </c>
      <c r="G450" s="25" t="s">
        <v>215</v>
      </c>
      <c r="H450" s="26">
        <v>20989784</v>
      </c>
      <c r="I450" s="26">
        <v>30670.76</v>
      </c>
      <c r="J450" s="26">
        <v>21020454.760000002</v>
      </c>
      <c r="K450" s="26">
        <v>8142378.4699999997</v>
      </c>
      <c r="L450" s="26">
        <v>8142378.4699999997</v>
      </c>
      <c r="M450" s="23">
        <v>33075.54</v>
      </c>
    </row>
    <row r="451" spans="1:13" x14ac:dyDescent="0.3">
      <c r="A451" s="24" t="s">
        <v>186</v>
      </c>
      <c r="B451" s="24" t="s">
        <v>211</v>
      </c>
      <c r="C451" s="2" t="str">
        <f>VLOOKUP(B451,Hoja1!B:C,2,FALSE)</f>
        <v>Gestión de Recursos Humanos</v>
      </c>
      <c r="D451" s="3" t="str">
        <f t="shared" ref="D451:D514" si="16">LEFT(F451,1)</f>
        <v>1</v>
      </c>
      <c r="E451" s="3" t="str">
        <f t="shared" ref="E451:E514" si="17">LEFT(F451,2)</f>
        <v>16</v>
      </c>
      <c r="F451" s="24" t="s">
        <v>216</v>
      </c>
      <c r="G451" s="25" t="s">
        <v>217</v>
      </c>
      <c r="H451" s="26">
        <v>10000</v>
      </c>
      <c r="I451" s="26">
        <v>0</v>
      </c>
      <c r="J451" s="26">
        <v>10000</v>
      </c>
      <c r="K451" s="26">
        <v>0</v>
      </c>
      <c r="L451" s="26">
        <v>0</v>
      </c>
      <c r="M451" s="23">
        <v>5060.32</v>
      </c>
    </row>
    <row r="452" spans="1:13" x14ac:dyDescent="0.3">
      <c r="A452" s="24" t="s">
        <v>186</v>
      </c>
      <c r="B452" s="24" t="s">
        <v>211</v>
      </c>
      <c r="C452" s="2" t="str">
        <f>VLOOKUP(B452,Hoja1!B:C,2,FALSE)</f>
        <v>Gestión de Recursos Humanos</v>
      </c>
      <c r="D452" s="3" t="str">
        <f t="shared" si="16"/>
        <v>1</v>
      </c>
      <c r="E452" s="3" t="str">
        <f t="shared" si="17"/>
        <v>16</v>
      </c>
      <c r="F452" s="24" t="s">
        <v>218</v>
      </c>
      <c r="G452" s="25" t="s">
        <v>219</v>
      </c>
      <c r="H452" s="26">
        <v>5000</v>
      </c>
      <c r="I452" s="26">
        <v>0</v>
      </c>
      <c r="J452" s="26">
        <v>5000</v>
      </c>
      <c r="K452" s="26">
        <v>452.55</v>
      </c>
      <c r="L452" s="26">
        <v>323.25</v>
      </c>
      <c r="M452" s="23">
        <v>0</v>
      </c>
    </row>
    <row r="453" spans="1:13" x14ac:dyDescent="0.3">
      <c r="A453" s="24" t="s">
        <v>186</v>
      </c>
      <c r="B453" s="24" t="s">
        <v>211</v>
      </c>
      <c r="C453" s="2" t="str">
        <f>VLOOKUP(B453,Hoja1!B:C,2,FALSE)</f>
        <v>Gestión de Recursos Humanos</v>
      </c>
      <c r="D453" s="3" t="str">
        <f t="shared" si="16"/>
        <v>1</v>
      </c>
      <c r="E453" s="3" t="str">
        <f t="shared" si="17"/>
        <v>16</v>
      </c>
      <c r="F453" s="24" t="s">
        <v>229</v>
      </c>
      <c r="G453" s="25" t="s">
        <v>230</v>
      </c>
      <c r="H453" s="26">
        <v>98760</v>
      </c>
      <c r="I453" s="26">
        <v>0</v>
      </c>
      <c r="J453" s="26">
        <v>98760</v>
      </c>
      <c r="K453" s="26">
        <v>0</v>
      </c>
      <c r="L453" s="26">
        <v>0</v>
      </c>
      <c r="M453" s="23">
        <v>3343717.15</v>
      </c>
    </row>
    <row r="454" spans="1:13" x14ac:dyDescent="0.3">
      <c r="A454" s="24" t="s">
        <v>186</v>
      </c>
      <c r="B454" s="24" t="s">
        <v>211</v>
      </c>
      <c r="C454" s="2" t="str">
        <f>VLOOKUP(B454,Hoja1!B:C,2,FALSE)</f>
        <v>Gestión de Recursos Humanos</v>
      </c>
      <c r="D454" s="3" t="str">
        <f t="shared" si="16"/>
        <v>1</v>
      </c>
      <c r="E454" s="3" t="str">
        <f t="shared" si="17"/>
        <v>16</v>
      </c>
      <c r="F454" s="24" t="s">
        <v>220</v>
      </c>
      <c r="G454" s="25" t="s">
        <v>221</v>
      </c>
      <c r="H454" s="26">
        <v>599300</v>
      </c>
      <c r="I454" s="26">
        <v>0</v>
      </c>
      <c r="J454" s="26">
        <v>599300</v>
      </c>
      <c r="K454" s="26">
        <v>40792.120000000003</v>
      </c>
      <c r="L454" s="26">
        <v>40792.120000000003</v>
      </c>
      <c r="M454" s="23">
        <v>0</v>
      </c>
    </row>
    <row r="455" spans="1:13" x14ac:dyDescent="0.3">
      <c r="A455" s="24" t="s">
        <v>186</v>
      </c>
      <c r="B455" s="24" t="s">
        <v>211</v>
      </c>
      <c r="C455" s="2" t="str">
        <f>VLOOKUP(B455,Hoja1!B:C,2,FALSE)</f>
        <v>Gestión de Recursos Humanos</v>
      </c>
      <c r="D455" s="3" t="str">
        <f t="shared" si="16"/>
        <v>1</v>
      </c>
      <c r="E455" s="3" t="str">
        <f t="shared" si="17"/>
        <v>16</v>
      </c>
      <c r="F455" s="24" t="s">
        <v>222</v>
      </c>
      <c r="G455" s="25" t="s">
        <v>223</v>
      </c>
      <c r="H455" s="26">
        <v>381000</v>
      </c>
      <c r="I455" s="26">
        <v>0</v>
      </c>
      <c r="J455" s="26">
        <v>381000</v>
      </c>
      <c r="K455" s="26">
        <v>23177.01</v>
      </c>
      <c r="L455" s="26">
        <v>23177.01</v>
      </c>
      <c r="M455" s="23">
        <v>129.30000000000001</v>
      </c>
    </row>
    <row r="456" spans="1:13" x14ac:dyDescent="0.3">
      <c r="A456" s="24" t="s">
        <v>186</v>
      </c>
      <c r="B456" s="24" t="s">
        <v>211</v>
      </c>
      <c r="C456" s="2" t="str">
        <f>VLOOKUP(B456,Hoja1!B:C,2,FALSE)</f>
        <v>Gestión de Recursos Humanos</v>
      </c>
      <c r="D456" s="3" t="str">
        <f t="shared" si="16"/>
        <v>2</v>
      </c>
      <c r="E456" s="3" t="str">
        <f t="shared" si="17"/>
        <v>20</v>
      </c>
      <c r="F456" s="24" t="s">
        <v>54</v>
      </c>
      <c r="G456" s="25" t="s">
        <v>55</v>
      </c>
      <c r="H456" s="26">
        <v>1150</v>
      </c>
      <c r="I456" s="26">
        <v>0</v>
      </c>
      <c r="J456" s="26">
        <v>1150</v>
      </c>
      <c r="K456" s="26">
        <v>641.5</v>
      </c>
      <c r="L456" s="26">
        <v>641.5</v>
      </c>
      <c r="M456" s="23">
        <v>15923.3</v>
      </c>
    </row>
    <row r="457" spans="1:13" x14ac:dyDescent="0.3">
      <c r="A457" s="24" t="s">
        <v>186</v>
      </c>
      <c r="B457" s="24" t="s">
        <v>211</v>
      </c>
      <c r="C457" s="2" t="str">
        <f>VLOOKUP(B457,Hoja1!B:C,2,FALSE)</f>
        <v>Gestión de Recursos Humanos</v>
      </c>
      <c r="D457" s="3" t="str">
        <f t="shared" si="16"/>
        <v>2</v>
      </c>
      <c r="E457" s="3" t="str">
        <f t="shared" si="17"/>
        <v>21</v>
      </c>
      <c r="F457" s="24" t="s">
        <v>56</v>
      </c>
      <c r="G457" s="25" t="s">
        <v>57</v>
      </c>
      <c r="H457" s="26">
        <v>2500</v>
      </c>
      <c r="I457" s="26">
        <v>0</v>
      </c>
      <c r="J457" s="26">
        <v>2500</v>
      </c>
      <c r="K457" s="26">
        <v>182.69</v>
      </c>
      <c r="L457" s="26">
        <v>182.69</v>
      </c>
      <c r="M457" s="23">
        <v>4437.01</v>
      </c>
    </row>
    <row r="458" spans="1:13" x14ac:dyDescent="0.3">
      <c r="A458" s="24" t="s">
        <v>186</v>
      </c>
      <c r="B458" s="24" t="s">
        <v>211</v>
      </c>
      <c r="C458" s="2" t="str">
        <f>VLOOKUP(B458,Hoja1!B:C,2,FALSE)</f>
        <v>Gestión de Recursos Humanos</v>
      </c>
      <c r="D458" s="3" t="str">
        <f t="shared" si="16"/>
        <v>2</v>
      </c>
      <c r="E458" s="3" t="str">
        <f t="shared" si="17"/>
        <v>22</v>
      </c>
      <c r="F458" s="24" t="s">
        <v>87</v>
      </c>
      <c r="G458" s="25" t="s">
        <v>88</v>
      </c>
      <c r="H458" s="26">
        <v>20000</v>
      </c>
      <c r="I458" s="26">
        <v>0</v>
      </c>
      <c r="J458" s="26">
        <v>20000</v>
      </c>
      <c r="K458" s="26">
        <v>897.6</v>
      </c>
      <c r="L458" s="26">
        <v>897.6</v>
      </c>
      <c r="M458" s="23">
        <v>0</v>
      </c>
    </row>
    <row r="459" spans="1:13" x14ac:dyDescent="0.3">
      <c r="A459" s="24" t="s">
        <v>186</v>
      </c>
      <c r="B459" s="24" t="s">
        <v>211</v>
      </c>
      <c r="C459" s="2" t="str">
        <f>VLOOKUP(B459,Hoja1!B:C,2,FALSE)</f>
        <v>Gestión de Recursos Humanos</v>
      </c>
      <c r="D459" s="3" t="str">
        <f t="shared" si="16"/>
        <v>2</v>
      </c>
      <c r="E459" s="3" t="str">
        <f t="shared" si="17"/>
        <v>22</v>
      </c>
      <c r="F459" s="24" t="s">
        <v>58</v>
      </c>
      <c r="G459" s="25" t="s">
        <v>59</v>
      </c>
      <c r="H459" s="26">
        <v>0</v>
      </c>
      <c r="I459" s="26">
        <v>0</v>
      </c>
      <c r="J459" s="26">
        <v>0</v>
      </c>
      <c r="K459" s="26">
        <v>4731</v>
      </c>
      <c r="L459" s="26">
        <v>4731</v>
      </c>
      <c r="M459" s="23">
        <v>0</v>
      </c>
    </row>
    <row r="460" spans="1:13" x14ac:dyDescent="0.3">
      <c r="A460" s="24" t="s">
        <v>186</v>
      </c>
      <c r="B460" s="24" t="s">
        <v>211</v>
      </c>
      <c r="C460" s="2" t="str">
        <f>VLOOKUP(B460,Hoja1!B:C,2,FALSE)</f>
        <v>Gestión de Recursos Humanos</v>
      </c>
      <c r="D460" s="3" t="str">
        <f t="shared" si="16"/>
        <v>2</v>
      </c>
      <c r="E460" s="3" t="str">
        <f t="shared" si="17"/>
        <v>22</v>
      </c>
      <c r="F460" s="24" t="s">
        <v>653</v>
      </c>
      <c r="G460" s="25" t="s">
        <v>654</v>
      </c>
      <c r="H460" s="26">
        <v>49000</v>
      </c>
      <c r="I460" s="26">
        <v>0</v>
      </c>
      <c r="J460" s="26">
        <v>49000</v>
      </c>
      <c r="K460" s="26">
        <v>2133.8000000000002</v>
      </c>
      <c r="L460" s="26">
        <v>2133.8000000000002</v>
      </c>
      <c r="M460" s="23">
        <v>40.24</v>
      </c>
    </row>
    <row r="461" spans="1:13" x14ac:dyDescent="0.3">
      <c r="A461" s="24" t="s">
        <v>186</v>
      </c>
      <c r="B461" s="24" t="s">
        <v>211</v>
      </c>
      <c r="C461" s="2" t="str">
        <f>VLOOKUP(B461,Hoja1!B:C,2,FALSE)</f>
        <v>Gestión de Recursos Humanos</v>
      </c>
      <c r="D461" s="3" t="str">
        <f t="shared" si="16"/>
        <v>2</v>
      </c>
      <c r="E461" s="3" t="str">
        <f t="shared" si="17"/>
        <v>22</v>
      </c>
      <c r="F461" s="24" t="s">
        <v>62</v>
      </c>
      <c r="G461" s="25" t="s">
        <v>63</v>
      </c>
      <c r="H461" s="26">
        <v>2100</v>
      </c>
      <c r="I461" s="26">
        <v>0</v>
      </c>
      <c r="J461" s="26">
        <v>2100</v>
      </c>
      <c r="K461" s="26">
        <v>1024.6300000000001</v>
      </c>
      <c r="L461" s="26">
        <v>1024.6300000000001</v>
      </c>
      <c r="M461" s="23">
        <v>771.6</v>
      </c>
    </row>
    <row r="462" spans="1:13" x14ac:dyDescent="0.3">
      <c r="A462" s="24" t="s">
        <v>186</v>
      </c>
      <c r="B462" s="24" t="s">
        <v>211</v>
      </c>
      <c r="C462" s="2" t="str">
        <f>VLOOKUP(B462,Hoja1!B:C,2,FALSE)</f>
        <v>Gestión de Recursos Humanos</v>
      </c>
      <c r="D462" s="3" t="str">
        <f t="shared" si="16"/>
        <v>2</v>
      </c>
      <c r="E462" s="3" t="str">
        <f t="shared" si="17"/>
        <v>22</v>
      </c>
      <c r="F462" s="24" t="s">
        <v>64</v>
      </c>
      <c r="G462" s="25" t="s">
        <v>65</v>
      </c>
      <c r="H462" s="26">
        <v>45415</v>
      </c>
      <c r="I462" s="26">
        <v>0</v>
      </c>
      <c r="J462" s="26">
        <v>45415</v>
      </c>
      <c r="K462" s="26">
        <v>4192.6499999999996</v>
      </c>
      <c r="L462" s="26">
        <v>4192.6499999999996</v>
      </c>
      <c r="M462" s="23">
        <v>0</v>
      </c>
    </row>
    <row r="463" spans="1:13" x14ac:dyDescent="0.3">
      <c r="A463" s="24" t="s">
        <v>186</v>
      </c>
      <c r="B463" s="24" t="s">
        <v>211</v>
      </c>
      <c r="C463" s="2" t="str">
        <f>VLOOKUP(B463,Hoja1!B:C,2,FALSE)</f>
        <v>Gestión de Recursos Humanos</v>
      </c>
      <c r="D463" s="3" t="str">
        <f t="shared" si="16"/>
        <v>2</v>
      </c>
      <c r="E463" s="3" t="str">
        <f t="shared" si="17"/>
        <v>23</v>
      </c>
      <c r="F463" s="24" t="s">
        <v>39</v>
      </c>
      <c r="G463" s="25" t="s">
        <v>40</v>
      </c>
      <c r="H463" s="26">
        <v>4000</v>
      </c>
      <c r="I463" s="26">
        <v>0</v>
      </c>
      <c r="J463" s="26">
        <v>4000</v>
      </c>
      <c r="K463" s="26">
        <v>834.7</v>
      </c>
      <c r="L463" s="26">
        <v>834.7</v>
      </c>
      <c r="M463" s="23">
        <v>0</v>
      </c>
    </row>
    <row r="464" spans="1:13" x14ac:dyDescent="0.3">
      <c r="A464" s="24" t="s">
        <v>186</v>
      </c>
      <c r="B464" s="24" t="s">
        <v>211</v>
      </c>
      <c r="C464" s="2" t="str">
        <f>VLOOKUP(B464,Hoja1!B:C,2,FALSE)</f>
        <v>Gestión de Recursos Humanos</v>
      </c>
      <c r="D464" s="3" t="str">
        <f t="shared" si="16"/>
        <v>2</v>
      </c>
      <c r="E464" s="3" t="str">
        <f t="shared" si="17"/>
        <v>23</v>
      </c>
      <c r="F464" s="24" t="s">
        <v>43</v>
      </c>
      <c r="G464" s="25" t="s">
        <v>44</v>
      </c>
      <c r="H464" s="26">
        <v>4000</v>
      </c>
      <c r="I464" s="26">
        <v>0</v>
      </c>
      <c r="J464" s="26">
        <v>4000</v>
      </c>
      <c r="K464" s="26">
        <v>799.5</v>
      </c>
      <c r="L464" s="26">
        <v>799.5</v>
      </c>
      <c r="M464" s="23">
        <v>0</v>
      </c>
    </row>
    <row r="465" spans="1:13" x14ac:dyDescent="0.3">
      <c r="A465" s="24" t="s">
        <v>186</v>
      </c>
      <c r="B465" s="24" t="s">
        <v>211</v>
      </c>
      <c r="C465" s="2" t="str">
        <f>VLOOKUP(B465,Hoja1!B:C,2,FALSE)</f>
        <v>Gestión de Recursos Humanos</v>
      </c>
      <c r="D465" s="3" t="str">
        <f t="shared" si="16"/>
        <v>2</v>
      </c>
      <c r="E465" s="3" t="str">
        <f t="shared" si="17"/>
        <v>23</v>
      </c>
      <c r="F465" s="24" t="s">
        <v>100</v>
      </c>
      <c r="G465" s="25" t="s">
        <v>101</v>
      </c>
      <c r="H465" s="26">
        <v>154500</v>
      </c>
      <c r="I465" s="26">
        <v>0</v>
      </c>
      <c r="J465" s="26">
        <v>154500</v>
      </c>
      <c r="K465" s="26">
        <v>23755.919999999998</v>
      </c>
      <c r="L465" s="26">
        <v>23755.919999999998</v>
      </c>
      <c r="M465" s="23">
        <v>8006.19</v>
      </c>
    </row>
    <row r="466" spans="1:13" x14ac:dyDescent="0.3">
      <c r="A466" s="24" t="s">
        <v>186</v>
      </c>
      <c r="B466" s="24" t="s">
        <v>211</v>
      </c>
      <c r="C466" s="2" t="str">
        <f>VLOOKUP(B466,Hoja1!B:C,2,FALSE)</f>
        <v>Gestión de Recursos Humanos</v>
      </c>
      <c r="D466" s="3" t="str">
        <f t="shared" si="16"/>
        <v>8</v>
      </c>
      <c r="E466" s="3" t="str">
        <f t="shared" si="17"/>
        <v>83</v>
      </c>
      <c r="F466" s="24" t="s">
        <v>224</v>
      </c>
      <c r="G466" s="25" t="s">
        <v>225</v>
      </c>
      <c r="H466" s="26">
        <v>157000</v>
      </c>
      <c r="I466" s="26">
        <v>0</v>
      </c>
      <c r="J466" s="26">
        <v>157000</v>
      </c>
      <c r="K466" s="26">
        <v>6300</v>
      </c>
      <c r="L466" s="26">
        <v>6300</v>
      </c>
      <c r="M466" s="23">
        <v>1500</v>
      </c>
    </row>
    <row r="467" spans="1:13" x14ac:dyDescent="0.3">
      <c r="A467" s="24" t="s">
        <v>186</v>
      </c>
      <c r="B467" s="24" t="s">
        <v>211</v>
      </c>
      <c r="C467" s="2" t="str">
        <f>VLOOKUP(B467,Hoja1!B:C,2,FALSE)</f>
        <v>Gestión de Recursos Humanos</v>
      </c>
      <c r="D467" s="3" t="str">
        <f t="shared" si="16"/>
        <v>8</v>
      </c>
      <c r="E467" s="3" t="str">
        <f t="shared" si="17"/>
        <v>83</v>
      </c>
      <c r="F467" s="24" t="s">
        <v>226</v>
      </c>
      <c r="G467" s="25" t="s">
        <v>227</v>
      </c>
      <c r="H467" s="26">
        <v>400000</v>
      </c>
      <c r="I467" s="26">
        <v>0</v>
      </c>
      <c r="J467" s="26">
        <v>400000</v>
      </c>
      <c r="K467" s="26">
        <v>31000</v>
      </c>
      <c r="L467" s="26">
        <v>31000</v>
      </c>
      <c r="M467" s="23">
        <v>19000</v>
      </c>
    </row>
    <row r="468" spans="1:13" x14ac:dyDescent="0.3">
      <c r="A468" s="24" t="s">
        <v>186</v>
      </c>
      <c r="B468" s="24" t="s">
        <v>228</v>
      </c>
      <c r="C468" s="2" t="str">
        <f>VLOOKUP(B468,Hoja1!B:C,2,FALSE)</f>
        <v>Innovación y Formación Continua</v>
      </c>
      <c r="D468" s="3" t="str">
        <f t="shared" si="16"/>
        <v>1</v>
      </c>
      <c r="E468" s="3" t="str">
        <f t="shared" si="17"/>
        <v>16</v>
      </c>
      <c r="F468" s="24" t="s">
        <v>229</v>
      </c>
      <c r="G468" s="25" t="s">
        <v>230</v>
      </c>
      <c r="H468" s="26">
        <v>0</v>
      </c>
      <c r="I468" s="26">
        <v>0</v>
      </c>
      <c r="J468" s="26">
        <v>0</v>
      </c>
      <c r="K468" s="26">
        <v>0</v>
      </c>
      <c r="L468" s="26">
        <v>0</v>
      </c>
      <c r="M468" s="23">
        <v>0</v>
      </c>
    </row>
    <row r="469" spans="1:13" x14ac:dyDescent="0.3">
      <c r="A469" s="24" t="s">
        <v>186</v>
      </c>
      <c r="B469" s="24" t="s">
        <v>228</v>
      </c>
      <c r="C469" s="2" t="str">
        <f>VLOOKUP(B469,Hoja1!B:C,2,FALSE)</f>
        <v>Innovación y Formación Continua</v>
      </c>
      <c r="D469" s="3" t="str">
        <f t="shared" si="16"/>
        <v>1</v>
      </c>
      <c r="E469" s="3" t="str">
        <f t="shared" si="17"/>
        <v>16</v>
      </c>
      <c r="F469" s="24" t="s">
        <v>220</v>
      </c>
      <c r="G469" s="25" t="s">
        <v>221</v>
      </c>
      <c r="H469" s="26">
        <v>0</v>
      </c>
      <c r="I469" s="26">
        <v>0</v>
      </c>
      <c r="J469" s="26">
        <v>0</v>
      </c>
      <c r="K469" s="26">
        <v>0</v>
      </c>
      <c r="L469" s="26">
        <v>0</v>
      </c>
      <c r="M469" s="23">
        <v>0</v>
      </c>
    </row>
    <row r="470" spans="1:13" x14ac:dyDescent="0.3">
      <c r="A470" s="24" t="s">
        <v>186</v>
      </c>
      <c r="B470" s="24" t="s">
        <v>228</v>
      </c>
      <c r="C470" s="2" t="str">
        <f>VLOOKUP(B470,Hoja1!B:C,2,FALSE)</f>
        <v>Innovación y Formación Continua</v>
      </c>
      <c r="D470" s="3" t="str">
        <f t="shared" si="16"/>
        <v>2</v>
      </c>
      <c r="E470" s="3" t="str">
        <f t="shared" si="17"/>
        <v>20</v>
      </c>
      <c r="F470" s="24" t="s">
        <v>54</v>
      </c>
      <c r="G470" s="25" t="s">
        <v>55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3">
        <v>0</v>
      </c>
    </row>
    <row r="471" spans="1:13" x14ac:dyDescent="0.3">
      <c r="A471" s="24" t="s">
        <v>186</v>
      </c>
      <c r="B471" s="24" t="s">
        <v>228</v>
      </c>
      <c r="C471" s="2" t="str">
        <f>VLOOKUP(B471,Hoja1!B:C,2,FALSE)</f>
        <v>Innovación y Formación Continua</v>
      </c>
      <c r="D471" s="3" t="str">
        <f t="shared" si="16"/>
        <v>2</v>
      </c>
      <c r="E471" s="3" t="str">
        <f t="shared" si="17"/>
        <v>21</v>
      </c>
      <c r="F471" s="24" t="s">
        <v>56</v>
      </c>
      <c r="G471" s="25" t="s">
        <v>57</v>
      </c>
      <c r="H471" s="26">
        <v>0</v>
      </c>
      <c r="I471" s="26">
        <v>0</v>
      </c>
      <c r="J471" s="26">
        <v>0</v>
      </c>
      <c r="K471" s="26">
        <v>0</v>
      </c>
      <c r="L471" s="26">
        <v>0</v>
      </c>
      <c r="M471" s="23">
        <v>0</v>
      </c>
    </row>
    <row r="472" spans="1:13" x14ac:dyDescent="0.3">
      <c r="A472" s="24" t="s">
        <v>186</v>
      </c>
      <c r="B472" s="24" t="s">
        <v>228</v>
      </c>
      <c r="C472" s="2" t="str">
        <f>VLOOKUP(B472,Hoja1!B:C,2,FALSE)</f>
        <v>Innovación y Formación Continua</v>
      </c>
      <c r="D472" s="3" t="str">
        <f t="shared" si="16"/>
        <v>2</v>
      </c>
      <c r="E472" s="3" t="str">
        <f t="shared" si="17"/>
        <v>22</v>
      </c>
      <c r="F472" s="24" t="s">
        <v>62</v>
      </c>
      <c r="G472" s="25" t="s">
        <v>63</v>
      </c>
      <c r="H472" s="26">
        <v>0</v>
      </c>
      <c r="I472" s="26">
        <v>0</v>
      </c>
      <c r="J472" s="26">
        <v>0</v>
      </c>
      <c r="K472" s="26">
        <v>0</v>
      </c>
      <c r="L472" s="26">
        <v>0</v>
      </c>
      <c r="M472" s="23">
        <v>0</v>
      </c>
    </row>
    <row r="473" spans="1:13" x14ac:dyDescent="0.3">
      <c r="A473" s="24" t="s">
        <v>186</v>
      </c>
      <c r="B473" s="24" t="s">
        <v>228</v>
      </c>
      <c r="C473" s="2" t="str">
        <f>VLOOKUP(B473,Hoja1!B:C,2,FALSE)</f>
        <v>Innovación y Formación Continua</v>
      </c>
      <c r="D473" s="3" t="str">
        <f t="shared" si="16"/>
        <v>2</v>
      </c>
      <c r="E473" s="3" t="str">
        <f t="shared" si="17"/>
        <v>22</v>
      </c>
      <c r="F473" s="24" t="s">
        <v>64</v>
      </c>
      <c r="G473" s="25" t="s">
        <v>65</v>
      </c>
      <c r="H473" s="26">
        <v>0</v>
      </c>
      <c r="I473" s="26">
        <v>0</v>
      </c>
      <c r="J473" s="26">
        <v>0</v>
      </c>
      <c r="K473" s="26">
        <v>0</v>
      </c>
      <c r="L473" s="26">
        <v>0</v>
      </c>
      <c r="M473" s="23">
        <v>0</v>
      </c>
    </row>
    <row r="474" spans="1:13" x14ac:dyDescent="0.3">
      <c r="A474" s="24" t="s">
        <v>186</v>
      </c>
      <c r="B474" s="24" t="s">
        <v>228</v>
      </c>
      <c r="C474" s="2" t="str">
        <f>VLOOKUP(B474,Hoja1!B:C,2,FALSE)</f>
        <v>Innovación y Formación Continua</v>
      </c>
      <c r="D474" s="3" t="str">
        <f t="shared" si="16"/>
        <v>2</v>
      </c>
      <c r="E474" s="3" t="str">
        <f t="shared" si="17"/>
        <v>23</v>
      </c>
      <c r="F474" s="24" t="s">
        <v>39</v>
      </c>
      <c r="G474" s="25" t="s">
        <v>40</v>
      </c>
      <c r="H474" s="26">
        <v>0</v>
      </c>
      <c r="I474" s="26">
        <v>0</v>
      </c>
      <c r="J474" s="26">
        <v>0</v>
      </c>
      <c r="K474" s="26">
        <v>0</v>
      </c>
      <c r="L474" s="26">
        <v>0</v>
      </c>
      <c r="M474" s="23">
        <v>0</v>
      </c>
    </row>
    <row r="475" spans="1:13" x14ac:dyDescent="0.3">
      <c r="A475" s="24" t="s">
        <v>186</v>
      </c>
      <c r="B475" s="24" t="s">
        <v>228</v>
      </c>
      <c r="C475" s="2" t="str">
        <f>VLOOKUP(B475,Hoja1!B:C,2,FALSE)</f>
        <v>Innovación y Formación Continua</v>
      </c>
      <c r="D475" s="3" t="str">
        <f t="shared" si="16"/>
        <v>2</v>
      </c>
      <c r="E475" s="3" t="str">
        <f t="shared" si="17"/>
        <v>23</v>
      </c>
      <c r="F475" s="24" t="s">
        <v>43</v>
      </c>
      <c r="G475" s="25" t="s">
        <v>44</v>
      </c>
      <c r="H475" s="26">
        <v>0</v>
      </c>
      <c r="I475" s="26">
        <v>0</v>
      </c>
      <c r="J475" s="26">
        <v>0</v>
      </c>
      <c r="K475" s="26">
        <v>0</v>
      </c>
      <c r="L475" s="26">
        <v>0</v>
      </c>
      <c r="M475" s="23">
        <v>0</v>
      </c>
    </row>
    <row r="476" spans="1:13" x14ac:dyDescent="0.3">
      <c r="A476" s="24" t="s">
        <v>186</v>
      </c>
      <c r="B476" s="24" t="s">
        <v>228</v>
      </c>
      <c r="C476" s="2" t="str">
        <f>VLOOKUP(B476,Hoja1!B:C,2,FALSE)</f>
        <v>Innovación y Formación Continua</v>
      </c>
      <c r="D476" s="3" t="str">
        <f t="shared" si="16"/>
        <v>2</v>
      </c>
      <c r="E476" s="3" t="str">
        <f t="shared" si="17"/>
        <v>23</v>
      </c>
      <c r="F476" s="24" t="s">
        <v>100</v>
      </c>
      <c r="G476" s="25" t="s">
        <v>101</v>
      </c>
      <c r="H476" s="26">
        <v>0</v>
      </c>
      <c r="I476" s="26">
        <v>0</v>
      </c>
      <c r="J476" s="26">
        <v>0</v>
      </c>
      <c r="K476" s="26">
        <v>0</v>
      </c>
      <c r="L476" s="26">
        <v>0</v>
      </c>
      <c r="M476" s="23">
        <v>0</v>
      </c>
    </row>
    <row r="477" spans="1:13" x14ac:dyDescent="0.3">
      <c r="A477" s="24" t="s">
        <v>186</v>
      </c>
      <c r="B477" s="24" t="s">
        <v>231</v>
      </c>
      <c r="C477" s="2" t="str">
        <f>VLOOKUP(B477,Hoja1!B:C,2,FALSE)</f>
        <v>Dirección del Área de Hacienda</v>
      </c>
      <c r="D477" s="3" t="str">
        <f t="shared" si="16"/>
        <v>1</v>
      </c>
      <c r="E477" s="3" t="str">
        <f t="shared" si="17"/>
        <v>12</v>
      </c>
      <c r="F477" s="24" t="s">
        <v>48</v>
      </c>
      <c r="G477" s="25" t="s">
        <v>49</v>
      </c>
      <c r="H477" s="26">
        <v>106380</v>
      </c>
      <c r="I477" s="26">
        <v>0</v>
      </c>
      <c r="J477" s="26">
        <v>106380</v>
      </c>
      <c r="K477" s="26">
        <v>46660.66</v>
      </c>
      <c r="L477" s="26">
        <v>46660.66</v>
      </c>
      <c r="M477" s="23">
        <v>22099.23</v>
      </c>
    </row>
    <row r="478" spans="1:13" x14ac:dyDescent="0.3">
      <c r="A478" s="24" t="s">
        <v>186</v>
      </c>
      <c r="B478" s="24" t="s">
        <v>231</v>
      </c>
      <c r="C478" s="2" t="str">
        <f>VLOOKUP(B478,Hoja1!B:C,2,FALSE)</f>
        <v>Dirección del Área de Hacienda</v>
      </c>
      <c r="D478" s="3" t="str">
        <f t="shared" si="16"/>
        <v>1</v>
      </c>
      <c r="E478" s="3" t="str">
        <f t="shared" si="17"/>
        <v>12</v>
      </c>
      <c r="F478" s="24" t="s">
        <v>17</v>
      </c>
      <c r="G478" s="25" t="s">
        <v>18</v>
      </c>
      <c r="H478" s="26">
        <v>61410</v>
      </c>
      <c r="I478" s="26">
        <v>0</v>
      </c>
      <c r="J478" s="26">
        <v>61410</v>
      </c>
      <c r="K478" s="26">
        <v>27141.86</v>
      </c>
      <c r="L478" s="26">
        <v>27141.86</v>
      </c>
      <c r="M478" s="23">
        <v>11654.23</v>
      </c>
    </row>
    <row r="479" spans="1:13" x14ac:dyDescent="0.3">
      <c r="A479" s="24" t="s">
        <v>186</v>
      </c>
      <c r="B479" s="24" t="s">
        <v>231</v>
      </c>
      <c r="C479" s="2" t="str">
        <f>VLOOKUP(B479,Hoja1!B:C,2,FALSE)</f>
        <v>Dirección del Área de Hacienda</v>
      </c>
      <c r="D479" s="3" t="str">
        <f t="shared" si="16"/>
        <v>1</v>
      </c>
      <c r="E479" s="3" t="str">
        <f t="shared" si="17"/>
        <v>12</v>
      </c>
      <c r="F479" s="24" t="s">
        <v>52</v>
      </c>
      <c r="G479" s="25" t="s">
        <v>53</v>
      </c>
      <c r="H479" s="26">
        <v>8675</v>
      </c>
      <c r="I479" s="26">
        <v>0</v>
      </c>
      <c r="J479" s="26">
        <v>8675</v>
      </c>
      <c r="K479" s="26">
        <v>4273.59</v>
      </c>
      <c r="L479" s="26">
        <v>4273.59</v>
      </c>
      <c r="M479" s="23">
        <v>1833.93</v>
      </c>
    </row>
    <row r="480" spans="1:13" x14ac:dyDescent="0.3">
      <c r="A480" s="24" t="s">
        <v>186</v>
      </c>
      <c r="B480" s="24" t="s">
        <v>231</v>
      </c>
      <c r="C480" s="2" t="str">
        <f>VLOOKUP(B480,Hoja1!B:C,2,FALSE)</f>
        <v>Dirección del Área de Hacienda</v>
      </c>
      <c r="D480" s="3" t="str">
        <f t="shared" si="16"/>
        <v>1</v>
      </c>
      <c r="E480" s="3" t="str">
        <f t="shared" si="17"/>
        <v>12</v>
      </c>
      <c r="F480" s="24" t="s">
        <v>19</v>
      </c>
      <c r="G480" s="25" t="s">
        <v>20</v>
      </c>
      <c r="H480" s="26">
        <v>61760</v>
      </c>
      <c r="I480" s="26">
        <v>0</v>
      </c>
      <c r="J480" s="26">
        <v>61760</v>
      </c>
      <c r="K480" s="26">
        <v>27237.63</v>
      </c>
      <c r="L480" s="26">
        <v>27237.63</v>
      </c>
      <c r="M480" s="23">
        <v>12907.56</v>
      </c>
    </row>
    <row r="481" spans="1:13" x14ac:dyDescent="0.3">
      <c r="A481" s="24" t="s">
        <v>186</v>
      </c>
      <c r="B481" s="24" t="s">
        <v>231</v>
      </c>
      <c r="C481" s="2" t="str">
        <f>VLOOKUP(B481,Hoja1!B:C,2,FALSE)</f>
        <v>Dirección del Área de Hacienda</v>
      </c>
      <c r="D481" s="3" t="str">
        <f t="shared" si="16"/>
        <v>1</v>
      </c>
      <c r="E481" s="3" t="str">
        <f t="shared" si="17"/>
        <v>12</v>
      </c>
      <c r="F481" s="24" t="s">
        <v>21</v>
      </c>
      <c r="G481" s="25" t="s">
        <v>22</v>
      </c>
      <c r="H481" s="26">
        <v>120499</v>
      </c>
      <c r="I481" s="26">
        <v>0</v>
      </c>
      <c r="J481" s="26">
        <v>120499</v>
      </c>
      <c r="K481" s="26">
        <v>54405.47</v>
      </c>
      <c r="L481" s="26">
        <v>54405.47</v>
      </c>
      <c r="M481" s="23">
        <v>23719.81</v>
      </c>
    </row>
    <row r="482" spans="1:13" x14ac:dyDescent="0.3">
      <c r="A482" s="24" t="s">
        <v>186</v>
      </c>
      <c r="B482" s="24" t="s">
        <v>231</v>
      </c>
      <c r="C482" s="2" t="str">
        <f>VLOOKUP(B482,Hoja1!B:C,2,FALSE)</f>
        <v>Dirección del Área de Hacienda</v>
      </c>
      <c r="D482" s="3" t="str">
        <f t="shared" si="16"/>
        <v>1</v>
      </c>
      <c r="E482" s="3" t="str">
        <f t="shared" si="17"/>
        <v>12</v>
      </c>
      <c r="F482" s="24" t="s">
        <v>23</v>
      </c>
      <c r="G482" s="25" t="s">
        <v>24</v>
      </c>
      <c r="H482" s="26">
        <v>281641</v>
      </c>
      <c r="I482" s="26">
        <v>0</v>
      </c>
      <c r="J482" s="26">
        <v>281641</v>
      </c>
      <c r="K482" s="26">
        <v>136966.88</v>
      </c>
      <c r="L482" s="26">
        <v>136966.88</v>
      </c>
      <c r="M482" s="23">
        <v>60902.89</v>
      </c>
    </row>
    <row r="483" spans="1:13" x14ac:dyDescent="0.3">
      <c r="A483" s="24" t="s">
        <v>186</v>
      </c>
      <c r="B483" s="24" t="s">
        <v>231</v>
      </c>
      <c r="C483" s="2" t="str">
        <f>VLOOKUP(B483,Hoja1!B:C,2,FALSE)</f>
        <v>Dirección del Área de Hacienda</v>
      </c>
      <c r="D483" s="3" t="str">
        <f t="shared" si="16"/>
        <v>1</v>
      </c>
      <c r="E483" s="3" t="str">
        <f t="shared" si="17"/>
        <v>12</v>
      </c>
      <c r="F483" s="24" t="s">
        <v>25</v>
      </c>
      <c r="G483" s="25" t="s">
        <v>26</v>
      </c>
      <c r="H483" s="26">
        <v>31387</v>
      </c>
      <c r="I483" s="26">
        <v>0</v>
      </c>
      <c r="J483" s="26">
        <v>31387</v>
      </c>
      <c r="K483" s="26">
        <v>13660.16</v>
      </c>
      <c r="L483" s="26">
        <v>13660.16</v>
      </c>
      <c r="M483" s="23">
        <v>5766.21</v>
      </c>
    </row>
    <row r="484" spans="1:13" x14ac:dyDescent="0.3">
      <c r="A484" s="24" t="s">
        <v>186</v>
      </c>
      <c r="B484" s="24" t="s">
        <v>231</v>
      </c>
      <c r="C484" s="2" t="str">
        <f>VLOOKUP(B484,Hoja1!B:C,2,FALSE)</f>
        <v>Dirección del Área de Hacienda</v>
      </c>
      <c r="D484" s="3" t="str">
        <f t="shared" si="16"/>
        <v>2</v>
      </c>
      <c r="E484" s="3" t="str">
        <f t="shared" si="17"/>
        <v>20</v>
      </c>
      <c r="F484" s="24" t="s">
        <v>54</v>
      </c>
      <c r="G484" s="25" t="s">
        <v>55</v>
      </c>
      <c r="H484" s="26">
        <v>4000</v>
      </c>
      <c r="I484" s="26">
        <v>726.69</v>
      </c>
      <c r="J484" s="26">
        <v>4726.6899999999996</v>
      </c>
      <c r="K484" s="26">
        <v>726.69</v>
      </c>
      <c r="L484" s="26">
        <v>726.69</v>
      </c>
      <c r="M484" s="23">
        <v>0</v>
      </c>
    </row>
    <row r="485" spans="1:13" x14ac:dyDescent="0.3">
      <c r="A485" s="24" t="s">
        <v>186</v>
      </c>
      <c r="B485" s="24" t="s">
        <v>231</v>
      </c>
      <c r="C485" s="2" t="str">
        <f>VLOOKUP(B485,Hoja1!B:C,2,FALSE)</f>
        <v>Dirección del Área de Hacienda</v>
      </c>
      <c r="D485" s="3" t="str">
        <f t="shared" si="16"/>
        <v>2</v>
      </c>
      <c r="E485" s="3" t="str">
        <f t="shared" si="17"/>
        <v>21</v>
      </c>
      <c r="F485" s="24" t="s">
        <v>56</v>
      </c>
      <c r="G485" s="25" t="s">
        <v>57</v>
      </c>
      <c r="H485" s="26">
        <v>0</v>
      </c>
      <c r="I485" s="26">
        <v>0</v>
      </c>
      <c r="J485" s="26">
        <v>0</v>
      </c>
      <c r="K485" s="26">
        <v>0</v>
      </c>
      <c r="L485" s="26">
        <v>0</v>
      </c>
      <c r="M485" s="23">
        <v>0</v>
      </c>
    </row>
    <row r="486" spans="1:13" x14ac:dyDescent="0.3">
      <c r="A486" s="24" t="s">
        <v>186</v>
      </c>
      <c r="B486" s="24" t="s">
        <v>231</v>
      </c>
      <c r="C486" s="2" t="str">
        <f>VLOOKUP(B486,Hoja1!B:C,2,FALSE)</f>
        <v>Dirección del Área de Hacienda</v>
      </c>
      <c r="D486" s="3" t="str">
        <f t="shared" si="16"/>
        <v>2</v>
      </c>
      <c r="E486" s="3" t="str">
        <f t="shared" si="17"/>
        <v>22</v>
      </c>
      <c r="F486" s="24" t="s">
        <v>27</v>
      </c>
      <c r="G486" s="25" t="s">
        <v>28</v>
      </c>
      <c r="H486" s="26">
        <v>135000</v>
      </c>
      <c r="I486" s="26">
        <v>-726.69</v>
      </c>
      <c r="J486" s="26">
        <v>134273.31</v>
      </c>
      <c r="K486" s="26">
        <v>21383.43</v>
      </c>
      <c r="L486" s="26">
        <v>20238.03</v>
      </c>
      <c r="M486" s="23">
        <v>0</v>
      </c>
    </row>
    <row r="487" spans="1:13" x14ac:dyDescent="0.3">
      <c r="A487" s="24" t="s">
        <v>186</v>
      </c>
      <c r="B487" s="24" t="s">
        <v>231</v>
      </c>
      <c r="C487" s="2" t="str">
        <f>VLOOKUP(B487,Hoja1!B:C,2,FALSE)</f>
        <v>Dirección del Área de Hacienda</v>
      </c>
      <c r="D487" s="3" t="str">
        <f t="shared" si="16"/>
        <v>2</v>
      </c>
      <c r="E487" s="3" t="str">
        <f t="shared" si="17"/>
        <v>22</v>
      </c>
      <c r="F487" s="24" t="s">
        <v>95</v>
      </c>
      <c r="G487" s="25" t="s">
        <v>96</v>
      </c>
      <c r="H487" s="26">
        <v>249020</v>
      </c>
      <c r="I487" s="26">
        <v>0</v>
      </c>
      <c r="J487" s="26">
        <v>249020</v>
      </c>
      <c r="K487" s="26">
        <v>0</v>
      </c>
      <c r="L487" s="26">
        <v>0</v>
      </c>
      <c r="M487" s="23">
        <v>0</v>
      </c>
    </row>
    <row r="488" spans="1:13" x14ac:dyDescent="0.3">
      <c r="A488" s="24" t="s">
        <v>186</v>
      </c>
      <c r="B488" s="24" t="s">
        <v>231</v>
      </c>
      <c r="C488" s="2" t="str">
        <f>VLOOKUP(B488,Hoja1!B:C,2,FALSE)</f>
        <v>Dirección del Área de Hacienda</v>
      </c>
      <c r="D488" s="3" t="str">
        <f t="shared" si="16"/>
        <v>2</v>
      </c>
      <c r="E488" s="3" t="str">
        <f t="shared" si="17"/>
        <v>23</v>
      </c>
      <c r="F488" s="24" t="s">
        <v>37</v>
      </c>
      <c r="G488" s="25" t="s">
        <v>38</v>
      </c>
      <c r="H488" s="26">
        <v>1000</v>
      </c>
      <c r="I488" s="26">
        <v>0</v>
      </c>
      <c r="J488" s="26">
        <v>1000</v>
      </c>
      <c r="K488" s="26">
        <v>0</v>
      </c>
      <c r="L488" s="26">
        <v>0</v>
      </c>
      <c r="M488" s="23">
        <v>0</v>
      </c>
    </row>
    <row r="489" spans="1:13" x14ac:dyDescent="0.3">
      <c r="A489" s="24" t="s">
        <v>186</v>
      </c>
      <c r="B489" s="24" t="s">
        <v>231</v>
      </c>
      <c r="C489" s="2" t="str">
        <f>VLOOKUP(B489,Hoja1!B:C,2,FALSE)</f>
        <v>Dirección del Área de Hacienda</v>
      </c>
      <c r="D489" s="3" t="str">
        <f t="shared" si="16"/>
        <v>2</v>
      </c>
      <c r="E489" s="3" t="str">
        <f t="shared" si="17"/>
        <v>23</v>
      </c>
      <c r="F489" s="24" t="s">
        <v>39</v>
      </c>
      <c r="G489" s="25" t="s">
        <v>40</v>
      </c>
      <c r="H489" s="26">
        <v>1000</v>
      </c>
      <c r="I489" s="26">
        <v>0</v>
      </c>
      <c r="J489" s="26">
        <v>1000</v>
      </c>
      <c r="K489" s="26">
        <v>0</v>
      </c>
      <c r="L489" s="26">
        <v>0</v>
      </c>
      <c r="M489" s="23">
        <v>6788.16</v>
      </c>
    </row>
    <row r="490" spans="1:13" x14ac:dyDescent="0.3">
      <c r="A490" s="24" t="s">
        <v>186</v>
      </c>
      <c r="B490" s="24" t="s">
        <v>231</v>
      </c>
      <c r="C490" s="2" t="str">
        <f>VLOOKUP(B490,Hoja1!B:C,2,FALSE)</f>
        <v>Dirección del Área de Hacienda</v>
      </c>
      <c r="D490" s="3" t="str">
        <f t="shared" si="16"/>
        <v>6</v>
      </c>
      <c r="E490" s="3" t="str">
        <f t="shared" si="17"/>
        <v>62</v>
      </c>
      <c r="F490" s="24" t="s">
        <v>170</v>
      </c>
      <c r="G490" s="25" t="s">
        <v>171</v>
      </c>
      <c r="H490" s="26">
        <v>80262</v>
      </c>
      <c r="I490" s="26">
        <v>0</v>
      </c>
      <c r="J490" s="26">
        <v>80262</v>
      </c>
      <c r="K490" s="26">
        <v>1815</v>
      </c>
      <c r="L490" s="26">
        <v>1815</v>
      </c>
      <c r="M490" s="23">
        <v>4407.0600000000004</v>
      </c>
    </row>
    <row r="491" spans="1:13" x14ac:dyDescent="0.3">
      <c r="A491" s="24" t="s">
        <v>186</v>
      </c>
      <c r="B491" s="24" t="s">
        <v>231</v>
      </c>
      <c r="C491" s="2" t="str">
        <f>VLOOKUP(B491,Hoja1!B:C,2,FALSE)</f>
        <v>Dirección del Área de Hacienda</v>
      </c>
      <c r="D491" s="3" t="str">
        <f t="shared" si="16"/>
        <v>8</v>
      </c>
      <c r="E491" s="3" t="str">
        <f t="shared" si="17"/>
        <v>83</v>
      </c>
      <c r="F491" s="24" t="s">
        <v>114</v>
      </c>
      <c r="G491" s="25" t="s">
        <v>409</v>
      </c>
      <c r="H491" s="26">
        <v>10000</v>
      </c>
      <c r="I491" s="26">
        <v>0</v>
      </c>
      <c r="J491" s="26">
        <v>10000</v>
      </c>
      <c r="K491" s="26">
        <v>0</v>
      </c>
      <c r="L491" s="26">
        <v>0</v>
      </c>
      <c r="M491" s="23">
        <v>3297.21</v>
      </c>
    </row>
    <row r="492" spans="1:13" x14ac:dyDescent="0.3">
      <c r="A492" s="24" t="s">
        <v>186</v>
      </c>
      <c r="B492" s="24" t="s">
        <v>232</v>
      </c>
      <c r="C492" s="2" t="str">
        <f>VLOOKUP(B492,Hoja1!B:C,2,FALSE)</f>
        <v>Imprevistos y contingencias de ejecución</v>
      </c>
      <c r="D492" s="3" t="str">
        <f t="shared" si="16"/>
        <v>5</v>
      </c>
      <c r="E492" s="3" t="str">
        <f t="shared" si="17"/>
        <v>50</v>
      </c>
      <c r="F492" s="24" t="s">
        <v>233</v>
      </c>
      <c r="G492" s="25" t="s">
        <v>234</v>
      </c>
      <c r="H492" s="26">
        <v>520000</v>
      </c>
      <c r="I492" s="26">
        <v>0</v>
      </c>
      <c r="J492" s="26">
        <v>520000</v>
      </c>
      <c r="K492" s="26">
        <v>0</v>
      </c>
      <c r="L492" s="26">
        <v>0</v>
      </c>
      <c r="M492" s="23">
        <v>7238.01</v>
      </c>
    </row>
    <row r="493" spans="1:13" x14ac:dyDescent="0.3">
      <c r="A493" s="24" t="s">
        <v>186</v>
      </c>
      <c r="B493" s="24" t="s">
        <v>235</v>
      </c>
      <c r="C493" s="2" t="str">
        <f>VLOOKUP(B493,Hoja1!B:C,2,FALSE)</f>
        <v>Planificación Económico-financiera</v>
      </c>
      <c r="D493" s="3" t="str">
        <f t="shared" si="16"/>
        <v>1</v>
      </c>
      <c r="E493" s="3" t="str">
        <f t="shared" si="17"/>
        <v>12</v>
      </c>
      <c r="F493" s="24" t="s">
        <v>48</v>
      </c>
      <c r="G493" s="25" t="s">
        <v>49</v>
      </c>
      <c r="H493" s="26">
        <v>30394</v>
      </c>
      <c r="I493" s="26">
        <v>0</v>
      </c>
      <c r="J493" s="26">
        <v>30394</v>
      </c>
      <c r="K493" s="26">
        <v>14972.58</v>
      </c>
      <c r="L493" s="26">
        <v>14972.58</v>
      </c>
      <c r="M493" s="23">
        <v>17370.54</v>
      </c>
    </row>
    <row r="494" spans="1:13" x14ac:dyDescent="0.3">
      <c r="A494" s="24" t="s">
        <v>186</v>
      </c>
      <c r="B494" s="24" t="s">
        <v>235</v>
      </c>
      <c r="C494" s="2" t="str">
        <f>VLOOKUP(B494,Hoja1!B:C,2,FALSE)</f>
        <v>Planificación Económico-financiera</v>
      </c>
      <c r="D494" s="3" t="str">
        <f t="shared" si="16"/>
        <v>1</v>
      </c>
      <c r="E494" s="3" t="str">
        <f t="shared" si="17"/>
        <v>12</v>
      </c>
      <c r="F494" s="24" t="s">
        <v>17</v>
      </c>
      <c r="G494" s="25" t="s">
        <v>18</v>
      </c>
      <c r="H494" s="26">
        <v>20470</v>
      </c>
      <c r="I494" s="26">
        <v>0</v>
      </c>
      <c r="J494" s="26">
        <v>20470</v>
      </c>
      <c r="K494" s="26">
        <v>10083.76</v>
      </c>
      <c r="L494" s="26">
        <v>10083.76</v>
      </c>
      <c r="M494" s="23">
        <v>1446.15</v>
      </c>
    </row>
    <row r="495" spans="1:13" x14ac:dyDescent="0.3">
      <c r="A495" s="24" t="s">
        <v>186</v>
      </c>
      <c r="B495" s="24" t="s">
        <v>235</v>
      </c>
      <c r="C495" s="2" t="str">
        <f>VLOOKUP(B495,Hoja1!B:C,2,FALSE)</f>
        <v>Planificación Económico-financiera</v>
      </c>
      <c r="D495" s="3" t="str">
        <f t="shared" si="16"/>
        <v>1</v>
      </c>
      <c r="E495" s="3" t="str">
        <f t="shared" si="17"/>
        <v>12</v>
      </c>
      <c r="F495" s="24" t="s">
        <v>19</v>
      </c>
      <c r="G495" s="25" t="s">
        <v>20</v>
      </c>
      <c r="H495" s="26">
        <v>14965</v>
      </c>
      <c r="I495" s="26">
        <v>0</v>
      </c>
      <c r="J495" s="26">
        <v>14965</v>
      </c>
      <c r="K495" s="26">
        <v>7686.69</v>
      </c>
      <c r="L495" s="26">
        <v>7686.69</v>
      </c>
      <c r="M495" s="23">
        <v>0</v>
      </c>
    </row>
    <row r="496" spans="1:13" x14ac:dyDescent="0.3">
      <c r="A496" s="24" t="s">
        <v>186</v>
      </c>
      <c r="B496" s="24" t="s">
        <v>235</v>
      </c>
      <c r="C496" s="2" t="str">
        <f>VLOOKUP(B496,Hoja1!B:C,2,FALSE)</f>
        <v>Planificación Económico-financiera</v>
      </c>
      <c r="D496" s="3" t="str">
        <f t="shared" si="16"/>
        <v>1</v>
      </c>
      <c r="E496" s="3" t="str">
        <f t="shared" si="17"/>
        <v>12</v>
      </c>
      <c r="F496" s="24" t="s">
        <v>21</v>
      </c>
      <c r="G496" s="25" t="s">
        <v>22</v>
      </c>
      <c r="H496" s="26">
        <v>34284</v>
      </c>
      <c r="I496" s="26">
        <v>0</v>
      </c>
      <c r="J496" s="26">
        <v>34284</v>
      </c>
      <c r="K496" s="26">
        <v>16888.689999999999</v>
      </c>
      <c r="L496" s="26">
        <v>16888.689999999999</v>
      </c>
      <c r="M496" s="23">
        <v>0</v>
      </c>
    </row>
    <row r="497" spans="1:13" x14ac:dyDescent="0.3">
      <c r="A497" s="24" t="s">
        <v>186</v>
      </c>
      <c r="B497" s="24" t="s">
        <v>235</v>
      </c>
      <c r="C497" s="2" t="str">
        <f>VLOOKUP(B497,Hoja1!B:C,2,FALSE)</f>
        <v>Planificación Económico-financiera</v>
      </c>
      <c r="D497" s="3" t="str">
        <f t="shared" si="16"/>
        <v>1</v>
      </c>
      <c r="E497" s="3" t="str">
        <f t="shared" si="17"/>
        <v>12</v>
      </c>
      <c r="F497" s="24" t="s">
        <v>23</v>
      </c>
      <c r="G497" s="25" t="s">
        <v>24</v>
      </c>
      <c r="H497" s="26">
        <v>82278</v>
      </c>
      <c r="I497" s="26">
        <v>0</v>
      </c>
      <c r="J497" s="26">
        <v>82278</v>
      </c>
      <c r="K497" s="26">
        <v>40531.26</v>
      </c>
      <c r="L497" s="26">
        <v>40531.26</v>
      </c>
      <c r="M497" s="23">
        <v>490.63</v>
      </c>
    </row>
    <row r="498" spans="1:13" x14ac:dyDescent="0.3">
      <c r="A498" s="24" t="s">
        <v>186</v>
      </c>
      <c r="B498" s="24" t="s">
        <v>235</v>
      </c>
      <c r="C498" s="2" t="str">
        <f>VLOOKUP(B498,Hoja1!B:C,2,FALSE)</f>
        <v>Planificación Económico-financiera</v>
      </c>
      <c r="D498" s="3" t="str">
        <f t="shared" si="16"/>
        <v>1</v>
      </c>
      <c r="E498" s="3" t="str">
        <f t="shared" si="17"/>
        <v>12</v>
      </c>
      <c r="F498" s="24" t="s">
        <v>25</v>
      </c>
      <c r="G498" s="25" t="s">
        <v>26</v>
      </c>
      <c r="H498" s="26">
        <v>7503</v>
      </c>
      <c r="I498" s="26">
        <v>0</v>
      </c>
      <c r="J498" s="26">
        <v>7503</v>
      </c>
      <c r="K498" s="26">
        <v>3881.31</v>
      </c>
      <c r="L498" s="26">
        <v>3881.31</v>
      </c>
      <c r="M498" s="23">
        <v>0</v>
      </c>
    </row>
    <row r="499" spans="1:13" x14ac:dyDescent="0.3">
      <c r="A499" s="24" t="s">
        <v>186</v>
      </c>
      <c r="B499" s="24" t="s">
        <v>235</v>
      </c>
      <c r="C499" s="2" t="str">
        <f>VLOOKUP(B499,Hoja1!B:C,2,FALSE)</f>
        <v>Planificación Económico-financiera</v>
      </c>
      <c r="D499" s="3" t="str">
        <f t="shared" si="16"/>
        <v>2</v>
      </c>
      <c r="E499" s="3" t="str">
        <f t="shared" si="17"/>
        <v>20</v>
      </c>
      <c r="F499" s="24" t="s">
        <v>54</v>
      </c>
      <c r="G499" s="25" t="s">
        <v>55</v>
      </c>
      <c r="H499" s="26">
        <v>4000</v>
      </c>
      <c r="I499" s="26">
        <v>0</v>
      </c>
      <c r="J499" s="26">
        <v>4000</v>
      </c>
      <c r="K499" s="26">
        <v>653.22</v>
      </c>
      <c r="L499" s="26">
        <v>653.22</v>
      </c>
      <c r="M499" s="23">
        <v>3563.03</v>
      </c>
    </row>
    <row r="500" spans="1:13" x14ac:dyDescent="0.3">
      <c r="A500" s="24" t="s">
        <v>186</v>
      </c>
      <c r="B500" s="24" t="s">
        <v>235</v>
      </c>
      <c r="C500" s="2" t="str">
        <f>VLOOKUP(B500,Hoja1!B:C,2,FALSE)</f>
        <v>Planificación Económico-financiera</v>
      </c>
      <c r="D500" s="3" t="str">
        <f t="shared" si="16"/>
        <v>2</v>
      </c>
      <c r="E500" s="3" t="str">
        <f t="shared" si="17"/>
        <v>21</v>
      </c>
      <c r="F500" s="24" t="s">
        <v>56</v>
      </c>
      <c r="G500" s="25" t="s">
        <v>57</v>
      </c>
      <c r="H500" s="26">
        <v>600</v>
      </c>
      <c r="I500" s="26">
        <v>0</v>
      </c>
      <c r="J500" s="26">
        <v>600</v>
      </c>
      <c r="K500" s="26">
        <v>0</v>
      </c>
      <c r="L500" s="26">
        <v>0</v>
      </c>
      <c r="M500" s="23">
        <v>0</v>
      </c>
    </row>
    <row r="501" spans="1:13" x14ac:dyDescent="0.3">
      <c r="A501" s="24" t="s">
        <v>186</v>
      </c>
      <c r="B501" s="24" t="s">
        <v>235</v>
      </c>
      <c r="C501" s="2" t="str">
        <f>VLOOKUP(B501,Hoja1!B:C,2,FALSE)</f>
        <v>Planificación Económico-financiera</v>
      </c>
      <c r="D501" s="3" t="str">
        <f t="shared" si="16"/>
        <v>2</v>
      </c>
      <c r="E501" s="3" t="str">
        <f t="shared" si="17"/>
        <v>22</v>
      </c>
      <c r="F501" s="24" t="s">
        <v>27</v>
      </c>
      <c r="G501" s="25" t="s">
        <v>28</v>
      </c>
      <c r="H501" s="26">
        <v>0</v>
      </c>
      <c r="I501" s="26">
        <v>0</v>
      </c>
      <c r="J501" s="26">
        <v>0</v>
      </c>
      <c r="K501" s="26">
        <v>0</v>
      </c>
      <c r="L501" s="26">
        <v>0</v>
      </c>
      <c r="M501" s="23">
        <v>2342.71</v>
      </c>
    </row>
    <row r="502" spans="1:13" x14ac:dyDescent="0.3">
      <c r="A502" s="24" t="s">
        <v>186</v>
      </c>
      <c r="B502" s="24" t="s">
        <v>235</v>
      </c>
      <c r="C502" s="2" t="str">
        <f>VLOOKUP(B502,Hoja1!B:C,2,FALSE)</f>
        <v>Planificación Económico-financiera</v>
      </c>
      <c r="D502" s="3" t="str">
        <f t="shared" si="16"/>
        <v>2</v>
      </c>
      <c r="E502" s="3" t="str">
        <f t="shared" si="17"/>
        <v>22</v>
      </c>
      <c r="F502" s="24" t="s">
        <v>236</v>
      </c>
      <c r="G502" s="25" t="s">
        <v>237</v>
      </c>
      <c r="H502" s="26">
        <v>3000</v>
      </c>
      <c r="I502" s="26">
        <v>0</v>
      </c>
      <c r="J502" s="26">
        <v>3000</v>
      </c>
      <c r="K502" s="26">
        <v>2342.71</v>
      </c>
      <c r="L502" s="26">
        <v>2342.71</v>
      </c>
      <c r="M502" s="23">
        <v>0</v>
      </c>
    </row>
    <row r="503" spans="1:13" x14ac:dyDescent="0.3">
      <c r="A503" s="24" t="s">
        <v>186</v>
      </c>
      <c r="B503" s="24" t="s">
        <v>235</v>
      </c>
      <c r="C503" s="2" t="str">
        <f>VLOOKUP(B503,Hoja1!B:C,2,FALSE)</f>
        <v>Planificación Económico-financiera</v>
      </c>
      <c r="D503" s="3" t="str">
        <f t="shared" si="16"/>
        <v>2</v>
      </c>
      <c r="E503" s="3" t="str">
        <f t="shared" si="17"/>
        <v>22</v>
      </c>
      <c r="F503" s="24" t="s">
        <v>87</v>
      </c>
      <c r="G503" s="25" t="s">
        <v>88</v>
      </c>
      <c r="H503" s="26">
        <v>1800</v>
      </c>
      <c r="I503" s="26">
        <v>0</v>
      </c>
      <c r="J503" s="26">
        <v>1800</v>
      </c>
      <c r="K503" s="26">
        <v>40.799999999999997</v>
      </c>
      <c r="L503" s="26">
        <v>40.799999999999997</v>
      </c>
      <c r="M503" s="23">
        <v>0</v>
      </c>
    </row>
    <row r="504" spans="1:13" x14ac:dyDescent="0.3">
      <c r="A504" s="24" t="s">
        <v>186</v>
      </c>
      <c r="B504" s="24" t="s">
        <v>235</v>
      </c>
      <c r="C504" s="2" t="str">
        <f>VLOOKUP(B504,Hoja1!B:C,2,FALSE)</f>
        <v>Planificación Económico-financiera</v>
      </c>
      <c r="D504" s="3" t="str">
        <f t="shared" si="16"/>
        <v>2</v>
      </c>
      <c r="E504" s="3" t="str">
        <f t="shared" si="17"/>
        <v>22</v>
      </c>
      <c r="F504" s="24" t="s">
        <v>62</v>
      </c>
      <c r="G504" s="25" t="s">
        <v>63</v>
      </c>
      <c r="H504" s="26">
        <v>10000</v>
      </c>
      <c r="I504" s="26">
        <v>0</v>
      </c>
      <c r="J504" s="26">
        <v>10000</v>
      </c>
      <c r="K504" s="26">
        <v>0</v>
      </c>
      <c r="L504" s="26">
        <v>0</v>
      </c>
      <c r="M504" s="23">
        <v>729.65</v>
      </c>
    </row>
    <row r="505" spans="1:13" x14ac:dyDescent="0.3">
      <c r="A505" s="24" t="s">
        <v>186</v>
      </c>
      <c r="B505" s="24" t="s">
        <v>235</v>
      </c>
      <c r="C505" s="2" t="str">
        <f>VLOOKUP(B505,Hoja1!B:C,2,FALSE)</f>
        <v>Planificación Económico-financiera</v>
      </c>
      <c r="D505" s="3" t="str">
        <f t="shared" si="16"/>
        <v>2</v>
      </c>
      <c r="E505" s="3" t="str">
        <f t="shared" si="17"/>
        <v>22</v>
      </c>
      <c r="F505" s="24" t="s">
        <v>64</v>
      </c>
      <c r="G505" s="25" t="s">
        <v>65</v>
      </c>
      <c r="H505" s="26">
        <v>10000</v>
      </c>
      <c r="I505" s="26">
        <v>0</v>
      </c>
      <c r="J505" s="26">
        <v>10000</v>
      </c>
      <c r="K505" s="26">
        <v>3648.25</v>
      </c>
      <c r="L505" s="26">
        <v>3648.25</v>
      </c>
      <c r="M505" s="23">
        <v>0</v>
      </c>
    </row>
    <row r="506" spans="1:13" x14ac:dyDescent="0.3">
      <c r="A506" s="24" t="s">
        <v>186</v>
      </c>
      <c r="B506" s="24" t="s">
        <v>235</v>
      </c>
      <c r="C506" s="2" t="str">
        <f>VLOOKUP(B506,Hoja1!B:C,2,FALSE)</f>
        <v>Planificación Económico-financiera</v>
      </c>
      <c r="D506" s="3" t="str">
        <f t="shared" si="16"/>
        <v>2</v>
      </c>
      <c r="E506" s="3" t="str">
        <f t="shared" si="17"/>
        <v>23</v>
      </c>
      <c r="F506" s="24" t="s">
        <v>39</v>
      </c>
      <c r="G506" s="25" t="s">
        <v>40</v>
      </c>
      <c r="H506" s="26">
        <v>2000</v>
      </c>
      <c r="I506" s="26">
        <v>0</v>
      </c>
      <c r="J506" s="26">
        <v>2000</v>
      </c>
      <c r="K506" s="26">
        <v>0</v>
      </c>
      <c r="L506" s="26">
        <v>0</v>
      </c>
      <c r="M506" s="23">
        <v>0</v>
      </c>
    </row>
    <row r="507" spans="1:13" x14ac:dyDescent="0.3">
      <c r="A507" s="24" t="s">
        <v>186</v>
      </c>
      <c r="B507" s="24" t="s">
        <v>235</v>
      </c>
      <c r="C507" s="2" t="str">
        <f>VLOOKUP(B507,Hoja1!B:C,2,FALSE)</f>
        <v>Planificación Económico-financiera</v>
      </c>
      <c r="D507" s="3" t="str">
        <f t="shared" si="16"/>
        <v>2</v>
      </c>
      <c r="E507" s="3" t="str">
        <f t="shared" si="17"/>
        <v>23</v>
      </c>
      <c r="F507" s="24" t="s">
        <v>43</v>
      </c>
      <c r="G507" s="25" t="s">
        <v>44</v>
      </c>
      <c r="H507" s="26">
        <v>2000</v>
      </c>
      <c r="I507" s="26">
        <v>0</v>
      </c>
      <c r="J507" s="26">
        <v>2000</v>
      </c>
      <c r="K507" s="26">
        <v>0</v>
      </c>
      <c r="L507" s="26">
        <v>0</v>
      </c>
      <c r="M507" s="23">
        <v>0</v>
      </c>
    </row>
    <row r="508" spans="1:13" x14ac:dyDescent="0.3">
      <c r="A508" s="24" t="s">
        <v>186</v>
      </c>
      <c r="B508" s="24" t="s">
        <v>238</v>
      </c>
      <c r="C508" s="2" t="str">
        <f>VLOOKUP(B508,Hoja1!B:C,2,FALSE)</f>
        <v>Gestión Ingresos e Inspección</v>
      </c>
      <c r="D508" s="3" t="str">
        <f t="shared" si="16"/>
        <v>1</v>
      </c>
      <c r="E508" s="3" t="str">
        <f t="shared" si="17"/>
        <v>12</v>
      </c>
      <c r="F508" s="24" t="s">
        <v>48</v>
      </c>
      <c r="G508" s="25" t="s">
        <v>49</v>
      </c>
      <c r="H508" s="26">
        <v>106380</v>
      </c>
      <c r="I508" s="26">
        <v>0</v>
      </c>
      <c r="J508" s="26">
        <v>106380</v>
      </c>
      <c r="K508" s="26">
        <v>28696.95</v>
      </c>
      <c r="L508" s="26">
        <v>28696.95</v>
      </c>
      <c r="M508" s="23">
        <v>0</v>
      </c>
    </row>
    <row r="509" spans="1:13" x14ac:dyDescent="0.3">
      <c r="A509" s="24" t="s">
        <v>186</v>
      </c>
      <c r="B509" s="24" t="s">
        <v>238</v>
      </c>
      <c r="C509" s="2" t="str">
        <f>VLOOKUP(B509,Hoja1!B:C,2,FALSE)</f>
        <v>Gestión Ingresos e Inspección</v>
      </c>
      <c r="D509" s="3" t="str">
        <f t="shared" si="16"/>
        <v>1</v>
      </c>
      <c r="E509" s="3" t="str">
        <f t="shared" si="17"/>
        <v>12</v>
      </c>
      <c r="F509" s="24" t="s">
        <v>50</v>
      </c>
      <c r="G509" s="25" t="s">
        <v>51</v>
      </c>
      <c r="H509" s="26">
        <v>53454</v>
      </c>
      <c r="I509" s="26">
        <v>0</v>
      </c>
      <c r="J509" s="26">
        <v>53454</v>
      </c>
      <c r="K509" s="26">
        <v>21026.36</v>
      </c>
      <c r="L509" s="26">
        <v>21026.36</v>
      </c>
      <c r="M509" s="23">
        <v>11916.99</v>
      </c>
    </row>
    <row r="510" spans="1:13" x14ac:dyDescent="0.3">
      <c r="A510" s="24" t="s">
        <v>186</v>
      </c>
      <c r="B510" s="24" t="s">
        <v>238</v>
      </c>
      <c r="C510" s="2" t="str">
        <f>VLOOKUP(B510,Hoja1!B:C,2,FALSE)</f>
        <v>Gestión Ingresos e Inspección</v>
      </c>
      <c r="D510" s="3" t="str">
        <f t="shared" si="16"/>
        <v>1</v>
      </c>
      <c r="E510" s="3" t="str">
        <f t="shared" si="17"/>
        <v>12</v>
      </c>
      <c r="F510" s="24" t="s">
        <v>17</v>
      </c>
      <c r="G510" s="25" t="s">
        <v>18</v>
      </c>
      <c r="H510" s="26">
        <v>235406</v>
      </c>
      <c r="I510" s="26">
        <v>0</v>
      </c>
      <c r="J510" s="26">
        <v>235406</v>
      </c>
      <c r="K510" s="26">
        <v>99358.14</v>
      </c>
      <c r="L510" s="26">
        <v>99358.14</v>
      </c>
      <c r="M510" s="23">
        <v>8804.34</v>
      </c>
    </row>
    <row r="511" spans="1:13" x14ac:dyDescent="0.3">
      <c r="A511" s="24" t="s">
        <v>186</v>
      </c>
      <c r="B511" s="24" t="s">
        <v>238</v>
      </c>
      <c r="C511" s="2" t="str">
        <f>VLOOKUP(B511,Hoja1!B:C,2,FALSE)</f>
        <v>Gestión Ingresos e Inspección</v>
      </c>
      <c r="D511" s="3" t="str">
        <f t="shared" si="16"/>
        <v>1</v>
      </c>
      <c r="E511" s="3" t="str">
        <f t="shared" si="17"/>
        <v>12</v>
      </c>
      <c r="F511" s="24" t="s">
        <v>52</v>
      </c>
      <c r="G511" s="25" t="s">
        <v>53</v>
      </c>
      <c r="H511" s="26">
        <v>69403</v>
      </c>
      <c r="I511" s="26">
        <v>0</v>
      </c>
      <c r="J511" s="26">
        <v>69403</v>
      </c>
      <c r="K511" s="26">
        <v>32693.34</v>
      </c>
      <c r="L511" s="26">
        <v>32693.34</v>
      </c>
      <c r="M511" s="23">
        <v>43727.82</v>
      </c>
    </row>
    <row r="512" spans="1:13" x14ac:dyDescent="0.3">
      <c r="A512" s="24" t="s">
        <v>186</v>
      </c>
      <c r="B512" s="24" t="s">
        <v>238</v>
      </c>
      <c r="C512" s="2" t="str">
        <f>VLOOKUP(B512,Hoja1!B:C,2,FALSE)</f>
        <v>Gestión Ingresos e Inspección</v>
      </c>
      <c r="D512" s="3" t="str">
        <f t="shared" si="16"/>
        <v>1</v>
      </c>
      <c r="E512" s="3" t="str">
        <f t="shared" si="17"/>
        <v>12</v>
      </c>
      <c r="F512" s="24" t="s">
        <v>19</v>
      </c>
      <c r="G512" s="25" t="s">
        <v>20</v>
      </c>
      <c r="H512" s="26">
        <v>118662</v>
      </c>
      <c r="I512" s="26">
        <v>0</v>
      </c>
      <c r="J512" s="26">
        <v>118662</v>
      </c>
      <c r="K512" s="26">
        <v>58115.37</v>
      </c>
      <c r="L512" s="26">
        <v>58115.37</v>
      </c>
      <c r="M512" s="23">
        <v>14468.43</v>
      </c>
    </row>
    <row r="513" spans="1:13" x14ac:dyDescent="0.3">
      <c r="A513" s="24" t="s">
        <v>186</v>
      </c>
      <c r="B513" s="24" t="s">
        <v>238</v>
      </c>
      <c r="C513" s="2" t="str">
        <f>VLOOKUP(B513,Hoja1!B:C,2,FALSE)</f>
        <v>Gestión Ingresos e Inspección</v>
      </c>
      <c r="D513" s="3" t="str">
        <f t="shared" si="16"/>
        <v>1</v>
      </c>
      <c r="E513" s="3" t="str">
        <f t="shared" si="17"/>
        <v>12</v>
      </c>
      <c r="F513" s="24" t="s">
        <v>21</v>
      </c>
      <c r="G513" s="25" t="s">
        <v>22</v>
      </c>
      <c r="H513" s="26">
        <v>275928</v>
      </c>
      <c r="I513" s="26">
        <v>0</v>
      </c>
      <c r="J513" s="26">
        <v>275928</v>
      </c>
      <c r="K513" s="26">
        <v>110797.05</v>
      </c>
      <c r="L513" s="26">
        <v>110797.05</v>
      </c>
      <c r="M513" s="23">
        <v>25831.45</v>
      </c>
    </row>
    <row r="514" spans="1:13" x14ac:dyDescent="0.3">
      <c r="A514" s="24" t="s">
        <v>186</v>
      </c>
      <c r="B514" s="24" t="s">
        <v>238</v>
      </c>
      <c r="C514" s="2" t="str">
        <f>VLOOKUP(B514,Hoja1!B:C,2,FALSE)</f>
        <v>Gestión Ingresos e Inspección</v>
      </c>
      <c r="D514" s="3" t="str">
        <f t="shared" si="16"/>
        <v>1</v>
      </c>
      <c r="E514" s="3" t="str">
        <f t="shared" si="17"/>
        <v>12</v>
      </c>
      <c r="F514" s="24" t="s">
        <v>23</v>
      </c>
      <c r="G514" s="25" t="s">
        <v>24</v>
      </c>
      <c r="H514" s="26">
        <v>634339</v>
      </c>
      <c r="I514" s="26">
        <v>0</v>
      </c>
      <c r="J514" s="26">
        <v>634339</v>
      </c>
      <c r="K514" s="26">
        <v>291877.40999999997</v>
      </c>
      <c r="L514" s="26">
        <v>291877.40999999997</v>
      </c>
      <c r="M514" s="23">
        <v>47114.559999999998</v>
      </c>
    </row>
    <row r="515" spans="1:13" x14ac:dyDescent="0.3">
      <c r="A515" s="24" t="s">
        <v>186</v>
      </c>
      <c r="B515" s="24" t="s">
        <v>238</v>
      </c>
      <c r="C515" s="2" t="str">
        <f>VLOOKUP(B515,Hoja1!B:C,2,FALSE)</f>
        <v>Gestión Ingresos e Inspección</v>
      </c>
      <c r="D515" s="3" t="str">
        <f t="shared" ref="D515:D578" si="18">LEFT(F515,1)</f>
        <v>1</v>
      </c>
      <c r="E515" s="3" t="str">
        <f t="shared" ref="E515:E578" si="19">LEFT(F515,2)</f>
        <v>12</v>
      </c>
      <c r="F515" s="24" t="s">
        <v>25</v>
      </c>
      <c r="G515" s="25" t="s">
        <v>26</v>
      </c>
      <c r="H515" s="26">
        <v>62904</v>
      </c>
      <c r="I515" s="26">
        <v>0</v>
      </c>
      <c r="J515" s="26">
        <v>62904</v>
      </c>
      <c r="K515" s="26">
        <v>30727.74</v>
      </c>
      <c r="L515" s="26">
        <v>30727.74</v>
      </c>
      <c r="M515" s="23">
        <v>124332.67</v>
      </c>
    </row>
    <row r="516" spans="1:13" x14ac:dyDescent="0.3">
      <c r="A516" s="24" t="s">
        <v>186</v>
      </c>
      <c r="B516" s="24" t="s">
        <v>238</v>
      </c>
      <c r="C516" s="2" t="str">
        <f>VLOOKUP(B516,Hoja1!B:C,2,FALSE)</f>
        <v>Gestión Ingresos e Inspección</v>
      </c>
      <c r="D516" s="3" t="str">
        <f t="shared" si="18"/>
        <v>1</v>
      </c>
      <c r="E516" s="3" t="str">
        <f t="shared" si="19"/>
        <v>13</v>
      </c>
      <c r="F516" s="24" t="s">
        <v>69</v>
      </c>
      <c r="G516" s="25" t="s">
        <v>11</v>
      </c>
      <c r="H516" s="26">
        <v>28543</v>
      </c>
      <c r="I516" s="26">
        <v>0</v>
      </c>
      <c r="J516" s="26">
        <v>28543</v>
      </c>
      <c r="K516" s="26">
        <v>14060.62</v>
      </c>
      <c r="L516" s="26">
        <v>14060.62</v>
      </c>
      <c r="M516" s="23">
        <v>12679.91</v>
      </c>
    </row>
    <row r="517" spans="1:13" x14ac:dyDescent="0.3">
      <c r="A517" s="24" t="s">
        <v>186</v>
      </c>
      <c r="B517" s="24" t="s">
        <v>238</v>
      </c>
      <c r="C517" s="2" t="str">
        <f>VLOOKUP(B517,Hoja1!B:C,2,FALSE)</f>
        <v>Gestión Ingresos e Inspección</v>
      </c>
      <c r="D517" s="3" t="str">
        <f t="shared" si="18"/>
        <v>1</v>
      </c>
      <c r="E517" s="3" t="str">
        <f t="shared" si="19"/>
        <v>13</v>
      </c>
      <c r="F517" s="24" t="s">
        <v>72</v>
      </c>
      <c r="G517" s="25" t="s">
        <v>13</v>
      </c>
      <c r="H517" s="26">
        <v>26605</v>
      </c>
      <c r="I517" s="26">
        <v>0</v>
      </c>
      <c r="J517" s="26">
        <v>26605</v>
      </c>
      <c r="K517" s="26">
        <v>13144.84</v>
      </c>
      <c r="L517" s="26">
        <v>13144.84</v>
      </c>
      <c r="M517" s="23">
        <v>6025.98</v>
      </c>
    </row>
    <row r="518" spans="1:13" x14ac:dyDescent="0.3">
      <c r="A518" s="24" t="s">
        <v>186</v>
      </c>
      <c r="B518" s="24" t="s">
        <v>238</v>
      </c>
      <c r="C518" s="2" t="str">
        <f>VLOOKUP(B518,Hoja1!B:C,2,FALSE)</f>
        <v>Gestión Ingresos e Inspección</v>
      </c>
      <c r="D518" s="3" t="str">
        <f t="shared" si="18"/>
        <v>1</v>
      </c>
      <c r="E518" s="3" t="str">
        <f t="shared" si="19"/>
        <v>13</v>
      </c>
      <c r="F518" s="24" t="s">
        <v>73</v>
      </c>
      <c r="G518" s="25" t="s">
        <v>74</v>
      </c>
      <c r="H518" s="26">
        <v>71483</v>
      </c>
      <c r="I518" s="26">
        <v>0</v>
      </c>
      <c r="J518" s="26">
        <v>71483</v>
      </c>
      <c r="K518" s="26">
        <v>0</v>
      </c>
      <c r="L518" s="26">
        <v>0</v>
      </c>
      <c r="M518" s="23">
        <v>6332.86</v>
      </c>
    </row>
    <row r="519" spans="1:13" x14ac:dyDescent="0.3">
      <c r="A519" s="24" t="s">
        <v>186</v>
      </c>
      <c r="B519" s="24" t="s">
        <v>238</v>
      </c>
      <c r="C519" s="2" t="str">
        <f>VLOOKUP(B519,Hoja1!B:C,2,FALSE)</f>
        <v>Gestión Ingresos e Inspección</v>
      </c>
      <c r="D519" s="3" t="str">
        <f t="shared" si="18"/>
        <v>1</v>
      </c>
      <c r="E519" s="3" t="str">
        <f t="shared" si="19"/>
        <v>15</v>
      </c>
      <c r="F519" s="24" t="s">
        <v>75</v>
      </c>
      <c r="G519" s="25" t="s">
        <v>76</v>
      </c>
      <c r="H519" s="26">
        <v>3600</v>
      </c>
      <c r="I519" s="26">
        <v>0</v>
      </c>
      <c r="J519" s="26">
        <v>3600</v>
      </c>
      <c r="K519" s="26">
        <v>0</v>
      </c>
      <c r="L519" s="26">
        <v>0</v>
      </c>
      <c r="M519" s="23">
        <v>0</v>
      </c>
    </row>
    <row r="520" spans="1:13" x14ac:dyDescent="0.3">
      <c r="A520" s="24" t="s">
        <v>186</v>
      </c>
      <c r="B520" s="24" t="s">
        <v>238</v>
      </c>
      <c r="C520" s="2" t="str">
        <f>VLOOKUP(B520,Hoja1!B:C,2,FALSE)</f>
        <v>Gestión Ingresos e Inspección</v>
      </c>
      <c r="D520" s="3" t="str">
        <f t="shared" si="18"/>
        <v>2</v>
      </c>
      <c r="E520" s="3" t="str">
        <f t="shared" si="19"/>
        <v>20</v>
      </c>
      <c r="F520" s="24" t="s">
        <v>54</v>
      </c>
      <c r="G520" s="25" t="s">
        <v>55</v>
      </c>
      <c r="H520" s="26">
        <v>7100</v>
      </c>
      <c r="I520" s="26">
        <v>0</v>
      </c>
      <c r="J520" s="26">
        <v>7100</v>
      </c>
      <c r="K520" s="26">
        <v>1231.92</v>
      </c>
      <c r="L520" s="26">
        <v>1231.92</v>
      </c>
      <c r="M520" s="23">
        <v>0</v>
      </c>
    </row>
    <row r="521" spans="1:13" x14ac:dyDescent="0.3">
      <c r="A521" s="24" t="s">
        <v>186</v>
      </c>
      <c r="B521" s="24" t="s">
        <v>238</v>
      </c>
      <c r="C521" s="2" t="str">
        <f>VLOOKUP(B521,Hoja1!B:C,2,FALSE)</f>
        <v>Gestión Ingresos e Inspección</v>
      </c>
      <c r="D521" s="3" t="str">
        <f t="shared" si="18"/>
        <v>2</v>
      </c>
      <c r="E521" s="3" t="str">
        <f t="shared" si="19"/>
        <v>21</v>
      </c>
      <c r="F521" s="24" t="s">
        <v>56</v>
      </c>
      <c r="G521" s="25" t="s">
        <v>57</v>
      </c>
      <c r="H521" s="26">
        <v>0</v>
      </c>
      <c r="I521" s="26">
        <v>0</v>
      </c>
      <c r="J521" s="26">
        <v>0</v>
      </c>
      <c r="K521" s="26">
        <v>0</v>
      </c>
      <c r="L521" s="26">
        <v>0</v>
      </c>
      <c r="M521" s="23">
        <v>695.44</v>
      </c>
    </row>
    <row r="522" spans="1:13" x14ac:dyDescent="0.3">
      <c r="A522" s="24" t="s">
        <v>186</v>
      </c>
      <c r="B522" s="24" t="s">
        <v>238</v>
      </c>
      <c r="C522" s="2" t="str">
        <f>VLOOKUP(B522,Hoja1!B:C,2,FALSE)</f>
        <v>Gestión Ingresos e Inspección</v>
      </c>
      <c r="D522" s="3" t="str">
        <f t="shared" si="18"/>
        <v>2</v>
      </c>
      <c r="E522" s="3" t="str">
        <f t="shared" si="19"/>
        <v>21</v>
      </c>
      <c r="F522" s="24" t="s">
        <v>239</v>
      </c>
      <c r="G522" s="25" t="s">
        <v>171</v>
      </c>
      <c r="H522" s="26">
        <v>200</v>
      </c>
      <c r="I522" s="26">
        <v>0</v>
      </c>
      <c r="J522" s="26">
        <v>200</v>
      </c>
      <c r="K522" s="26">
        <v>0</v>
      </c>
      <c r="L522" s="26">
        <v>0</v>
      </c>
      <c r="M522" s="23">
        <v>0</v>
      </c>
    </row>
    <row r="523" spans="1:13" x14ac:dyDescent="0.3">
      <c r="A523" s="24" t="s">
        <v>186</v>
      </c>
      <c r="B523" s="24" t="s">
        <v>238</v>
      </c>
      <c r="C523" s="2" t="str">
        <f>VLOOKUP(B523,Hoja1!B:C,2,FALSE)</f>
        <v>Gestión Ingresos e Inspección</v>
      </c>
      <c r="D523" s="3" t="str">
        <f t="shared" si="18"/>
        <v>2</v>
      </c>
      <c r="E523" s="3" t="str">
        <f t="shared" si="19"/>
        <v>22</v>
      </c>
      <c r="F523" s="24" t="s">
        <v>27</v>
      </c>
      <c r="G523" s="25" t="s">
        <v>28</v>
      </c>
      <c r="H523" s="26">
        <v>20500</v>
      </c>
      <c r="I523" s="26">
        <v>0</v>
      </c>
      <c r="J523" s="26">
        <v>20500</v>
      </c>
      <c r="K523" s="26">
        <v>11189.3</v>
      </c>
      <c r="L523" s="26">
        <v>11189.3</v>
      </c>
      <c r="M523" s="23">
        <v>0</v>
      </c>
    </row>
    <row r="524" spans="1:13" x14ac:dyDescent="0.3">
      <c r="A524" s="24" t="s">
        <v>186</v>
      </c>
      <c r="B524" s="24" t="s">
        <v>238</v>
      </c>
      <c r="C524" s="2" t="str">
        <f>VLOOKUP(B524,Hoja1!B:C,2,FALSE)</f>
        <v>Gestión Ingresos e Inspección</v>
      </c>
      <c r="D524" s="3" t="str">
        <f t="shared" si="18"/>
        <v>2</v>
      </c>
      <c r="E524" s="3" t="str">
        <f t="shared" si="19"/>
        <v>22</v>
      </c>
      <c r="F524" s="24" t="s">
        <v>142</v>
      </c>
      <c r="G524" s="25" t="s">
        <v>143</v>
      </c>
      <c r="H524" s="26">
        <v>6000</v>
      </c>
      <c r="I524" s="26">
        <v>0</v>
      </c>
      <c r="J524" s="26">
        <v>6000</v>
      </c>
      <c r="K524" s="26">
        <v>0</v>
      </c>
      <c r="L524" s="26">
        <v>0</v>
      </c>
      <c r="M524" s="23">
        <v>0</v>
      </c>
    </row>
    <row r="525" spans="1:13" x14ac:dyDescent="0.3">
      <c r="A525" s="24" t="s">
        <v>186</v>
      </c>
      <c r="B525" s="24" t="s">
        <v>238</v>
      </c>
      <c r="C525" s="2" t="str">
        <f>VLOOKUP(B525,Hoja1!B:C,2,FALSE)</f>
        <v>Gestión Ingresos e Inspección</v>
      </c>
      <c r="D525" s="3" t="str">
        <f t="shared" si="18"/>
        <v>2</v>
      </c>
      <c r="E525" s="3" t="str">
        <f t="shared" si="19"/>
        <v>22</v>
      </c>
      <c r="F525" s="24" t="s">
        <v>87</v>
      </c>
      <c r="G525" s="25" t="s">
        <v>88</v>
      </c>
      <c r="H525" s="26">
        <v>6000</v>
      </c>
      <c r="I525" s="26">
        <v>0</v>
      </c>
      <c r="J525" s="26">
        <v>6000</v>
      </c>
      <c r="K525" s="26">
        <v>1294.4000000000001</v>
      </c>
      <c r="L525" s="26">
        <v>1294.4000000000001</v>
      </c>
      <c r="M525" s="23">
        <v>1113.2</v>
      </c>
    </row>
    <row r="526" spans="1:13" x14ac:dyDescent="0.3">
      <c r="A526" s="24" t="s">
        <v>186</v>
      </c>
      <c r="B526" s="24" t="s">
        <v>238</v>
      </c>
      <c r="C526" s="2" t="str">
        <f>VLOOKUP(B526,Hoja1!B:C,2,FALSE)</f>
        <v>Gestión Ingresos e Inspección</v>
      </c>
      <c r="D526" s="3" t="str">
        <f t="shared" si="18"/>
        <v>2</v>
      </c>
      <c r="E526" s="3" t="str">
        <f t="shared" si="19"/>
        <v>22</v>
      </c>
      <c r="F526" s="24" t="s">
        <v>58</v>
      </c>
      <c r="G526" s="25" t="s">
        <v>59</v>
      </c>
      <c r="H526" s="26">
        <v>1000</v>
      </c>
      <c r="I526" s="26">
        <v>0</v>
      </c>
      <c r="J526" s="26">
        <v>1000</v>
      </c>
      <c r="K526" s="26">
        <v>0</v>
      </c>
      <c r="L526" s="26">
        <v>0</v>
      </c>
      <c r="M526" s="23">
        <v>0</v>
      </c>
    </row>
    <row r="527" spans="1:13" x14ac:dyDescent="0.3">
      <c r="A527" s="24" t="s">
        <v>186</v>
      </c>
      <c r="B527" s="24" t="s">
        <v>238</v>
      </c>
      <c r="C527" s="2" t="str">
        <f>VLOOKUP(B527,Hoja1!B:C,2,FALSE)</f>
        <v>Gestión Ingresos e Inspección</v>
      </c>
      <c r="D527" s="3" t="str">
        <f t="shared" si="18"/>
        <v>2</v>
      </c>
      <c r="E527" s="3" t="str">
        <f t="shared" si="19"/>
        <v>22</v>
      </c>
      <c r="F527" s="24" t="s">
        <v>62</v>
      </c>
      <c r="G527" s="25" t="s">
        <v>63</v>
      </c>
      <c r="H527" s="26">
        <v>15200</v>
      </c>
      <c r="I527" s="26">
        <v>0</v>
      </c>
      <c r="J527" s="26">
        <v>15200</v>
      </c>
      <c r="K527" s="26">
        <v>248.05</v>
      </c>
      <c r="L527" s="26">
        <v>0</v>
      </c>
      <c r="M527" s="23">
        <v>0</v>
      </c>
    </row>
    <row r="528" spans="1:13" x14ac:dyDescent="0.3">
      <c r="A528" s="24" t="s">
        <v>186</v>
      </c>
      <c r="B528" s="24" t="s">
        <v>238</v>
      </c>
      <c r="C528" s="2" t="str">
        <f>VLOOKUP(B528,Hoja1!B:C,2,FALSE)</f>
        <v>Gestión Ingresos e Inspección</v>
      </c>
      <c r="D528" s="3" t="str">
        <f t="shared" si="18"/>
        <v>2</v>
      </c>
      <c r="E528" s="3" t="str">
        <f t="shared" si="19"/>
        <v>22</v>
      </c>
      <c r="F528" s="24" t="s">
        <v>64</v>
      </c>
      <c r="G528" s="25" t="s">
        <v>65</v>
      </c>
      <c r="H528" s="26">
        <v>31000</v>
      </c>
      <c r="I528" s="26">
        <v>0</v>
      </c>
      <c r="J528" s="26">
        <v>31000</v>
      </c>
      <c r="K528" s="26">
        <v>21118.9</v>
      </c>
      <c r="L528" s="26">
        <v>19449.099999999999</v>
      </c>
      <c r="M528" s="23">
        <v>0</v>
      </c>
    </row>
    <row r="529" spans="1:13" x14ac:dyDescent="0.3">
      <c r="A529" s="24" t="s">
        <v>186</v>
      </c>
      <c r="B529" s="24" t="s">
        <v>238</v>
      </c>
      <c r="C529" s="2" t="str">
        <f>VLOOKUP(B529,Hoja1!B:C,2,FALSE)</f>
        <v>Gestión Ingresos e Inspección</v>
      </c>
      <c r="D529" s="3" t="str">
        <f t="shared" si="18"/>
        <v>6</v>
      </c>
      <c r="E529" s="3" t="str">
        <f t="shared" si="19"/>
        <v>63</v>
      </c>
      <c r="F529" s="24" t="s">
        <v>160</v>
      </c>
      <c r="G529" s="25" t="s">
        <v>159</v>
      </c>
      <c r="H529" s="26">
        <v>20000</v>
      </c>
      <c r="I529" s="26">
        <v>0</v>
      </c>
      <c r="J529" s="26">
        <v>20000</v>
      </c>
      <c r="K529" s="26">
        <v>0</v>
      </c>
      <c r="L529" s="26">
        <v>0</v>
      </c>
      <c r="M529" s="23">
        <v>0</v>
      </c>
    </row>
    <row r="530" spans="1:13" x14ac:dyDescent="0.3">
      <c r="A530" s="24" t="s">
        <v>186</v>
      </c>
      <c r="B530" s="24" t="s">
        <v>238</v>
      </c>
      <c r="C530" s="2" t="str">
        <f>VLOOKUP(B530,Hoja1!B:C,2,FALSE)</f>
        <v>Gestión Ingresos e Inspección</v>
      </c>
      <c r="D530" s="3" t="str">
        <f t="shared" si="18"/>
        <v>6</v>
      </c>
      <c r="E530" s="3" t="str">
        <f t="shared" si="19"/>
        <v>64</v>
      </c>
      <c r="F530" s="24" t="s">
        <v>107</v>
      </c>
      <c r="G530" s="25" t="s">
        <v>108</v>
      </c>
      <c r="H530" s="26">
        <v>81980</v>
      </c>
      <c r="I530" s="26">
        <v>0</v>
      </c>
      <c r="J530" s="26">
        <v>81980</v>
      </c>
      <c r="K530" s="26">
        <v>0</v>
      </c>
      <c r="L530" s="26">
        <v>0</v>
      </c>
      <c r="M530" s="23">
        <v>10182.24</v>
      </c>
    </row>
    <row r="531" spans="1:13" x14ac:dyDescent="0.3">
      <c r="A531" s="24" t="s">
        <v>186</v>
      </c>
      <c r="B531" s="24" t="s">
        <v>240</v>
      </c>
      <c r="C531" s="2" t="str">
        <f>VLOOKUP(B531,Hoja1!B:C,2,FALSE)</f>
        <v>Gestión del Patrimonio</v>
      </c>
      <c r="D531" s="3" t="str">
        <f t="shared" si="18"/>
        <v>1</v>
      </c>
      <c r="E531" s="3" t="str">
        <f t="shared" si="19"/>
        <v>12</v>
      </c>
      <c r="F531" s="24" t="s">
        <v>48</v>
      </c>
      <c r="G531" s="25" t="s">
        <v>49</v>
      </c>
      <c r="H531" s="26">
        <v>60789</v>
      </c>
      <c r="I531" s="26">
        <v>0</v>
      </c>
      <c r="J531" s="26">
        <v>60789</v>
      </c>
      <c r="K531" s="26">
        <v>22458.87</v>
      </c>
      <c r="L531" s="26">
        <v>22458.87</v>
      </c>
      <c r="M531" s="23">
        <v>2902.17</v>
      </c>
    </row>
    <row r="532" spans="1:13" x14ac:dyDescent="0.3">
      <c r="A532" s="24" t="s">
        <v>186</v>
      </c>
      <c r="B532" s="24" t="s">
        <v>240</v>
      </c>
      <c r="C532" s="2" t="str">
        <f>VLOOKUP(B532,Hoja1!B:C,2,FALSE)</f>
        <v>Gestión del Patrimonio</v>
      </c>
      <c r="D532" s="3" t="str">
        <f t="shared" si="18"/>
        <v>1</v>
      </c>
      <c r="E532" s="3" t="str">
        <f t="shared" si="19"/>
        <v>12</v>
      </c>
      <c r="F532" s="24" t="s">
        <v>50</v>
      </c>
      <c r="G532" s="25" t="s">
        <v>51</v>
      </c>
      <c r="H532" s="26">
        <v>13363</v>
      </c>
      <c r="I532" s="26">
        <v>0</v>
      </c>
      <c r="J532" s="26">
        <v>13363</v>
      </c>
      <c r="K532" s="26">
        <v>6550.4</v>
      </c>
      <c r="L532" s="26">
        <v>6550.4</v>
      </c>
      <c r="M532" s="23">
        <v>8814.1200000000008</v>
      </c>
    </row>
    <row r="533" spans="1:13" x14ac:dyDescent="0.3">
      <c r="A533" s="24" t="s">
        <v>186</v>
      </c>
      <c r="B533" s="24" t="s">
        <v>240</v>
      </c>
      <c r="C533" s="2" t="str">
        <f>VLOOKUP(B533,Hoja1!B:C,2,FALSE)</f>
        <v>Gestión del Patrimonio</v>
      </c>
      <c r="D533" s="3" t="str">
        <f t="shared" si="18"/>
        <v>1</v>
      </c>
      <c r="E533" s="3" t="str">
        <f t="shared" si="19"/>
        <v>12</v>
      </c>
      <c r="F533" s="24" t="s">
        <v>17</v>
      </c>
      <c r="G533" s="25" t="s">
        <v>18</v>
      </c>
      <c r="H533" s="26">
        <v>40940</v>
      </c>
      <c r="I533" s="26">
        <v>0</v>
      </c>
      <c r="J533" s="26">
        <v>40940</v>
      </c>
      <c r="K533" s="26">
        <v>20167.52</v>
      </c>
      <c r="L533" s="26">
        <v>20167.52</v>
      </c>
      <c r="M533" s="23">
        <v>4868.8</v>
      </c>
    </row>
    <row r="534" spans="1:13" x14ac:dyDescent="0.3">
      <c r="A534" s="24" t="s">
        <v>186</v>
      </c>
      <c r="B534" s="24" t="s">
        <v>240</v>
      </c>
      <c r="C534" s="2" t="str">
        <f>VLOOKUP(B534,Hoja1!B:C,2,FALSE)</f>
        <v>Gestión del Patrimonio</v>
      </c>
      <c r="D534" s="3" t="str">
        <f t="shared" si="18"/>
        <v>1</v>
      </c>
      <c r="E534" s="3" t="str">
        <f t="shared" si="19"/>
        <v>12</v>
      </c>
      <c r="F534" s="24" t="s">
        <v>19</v>
      </c>
      <c r="G534" s="25" t="s">
        <v>20</v>
      </c>
      <c r="H534" s="26">
        <v>22116</v>
      </c>
      <c r="I534" s="26">
        <v>0</v>
      </c>
      <c r="J534" s="26">
        <v>22116</v>
      </c>
      <c r="K534" s="26">
        <v>11085.81</v>
      </c>
      <c r="L534" s="26">
        <v>11085.81</v>
      </c>
      <c r="M534" s="23">
        <v>12381.26</v>
      </c>
    </row>
    <row r="535" spans="1:13" x14ac:dyDescent="0.3">
      <c r="A535" s="24" t="s">
        <v>186</v>
      </c>
      <c r="B535" s="24" t="s">
        <v>240</v>
      </c>
      <c r="C535" s="2" t="str">
        <f>VLOOKUP(B535,Hoja1!B:C,2,FALSE)</f>
        <v>Gestión del Patrimonio</v>
      </c>
      <c r="D535" s="3" t="str">
        <f t="shared" si="18"/>
        <v>1</v>
      </c>
      <c r="E535" s="3" t="str">
        <f t="shared" si="19"/>
        <v>12</v>
      </c>
      <c r="F535" s="24" t="s">
        <v>21</v>
      </c>
      <c r="G535" s="25" t="s">
        <v>22</v>
      </c>
      <c r="H535" s="26">
        <v>67167</v>
      </c>
      <c r="I535" s="26">
        <v>0</v>
      </c>
      <c r="J535" s="26">
        <v>67167</v>
      </c>
      <c r="K535" s="26">
        <v>28909.54</v>
      </c>
      <c r="L535" s="26">
        <v>28909.54</v>
      </c>
      <c r="M535" s="23">
        <v>28217.17</v>
      </c>
    </row>
    <row r="536" spans="1:13" x14ac:dyDescent="0.3">
      <c r="A536" s="24" t="s">
        <v>186</v>
      </c>
      <c r="B536" s="24" t="s">
        <v>240</v>
      </c>
      <c r="C536" s="2" t="str">
        <f>VLOOKUP(B536,Hoja1!B:C,2,FALSE)</f>
        <v>Gestión del Patrimonio</v>
      </c>
      <c r="D536" s="3" t="str">
        <f t="shared" si="18"/>
        <v>1</v>
      </c>
      <c r="E536" s="3" t="str">
        <f t="shared" si="19"/>
        <v>12</v>
      </c>
      <c r="F536" s="24" t="s">
        <v>23</v>
      </c>
      <c r="G536" s="25" t="s">
        <v>24</v>
      </c>
      <c r="H536" s="26">
        <v>157409</v>
      </c>
      <c r="I536" s="26">
        <v>0</v>
      </c>
      <c r="J536" s="26">
        <v>157409</v>
      </c>
      <c r="K536" s="26">
        <v>65842.41</v>
      </c>
      <c r="L536" s="26">
        <v>65842.41</v>
      </c>
      <c r="M536" s="23">
        <v>2087.19</v>
      </c>
    </row>
    <row r="537" spans="1:13" x14ac:dyDescent="0.3">
      <c r="A537" s="24" t="s">
        <v>186</v>
      </c>
      <c r="B537" s="24" t="s">
        <v>240</v>
      </c>
      <c r="C537" s="2" t="str">
        <f>VLOOKUP(B537,Hoja1!B:C,2,FALSE)</f>
        <v>Gestión del Patrimonio</v>
      </c>
      <c r="D537" s="3" t="str">
        <f t="shared" si="18"/>
        <v>1</v>
      </c>
      <c r="E537" s="3" t="str">
        <f t="shared" si="19"/>
        <v>12</v>
      </c>
      <c r="F537" s="24" t="s">
        <v>25</v>
      </c>
      <c r="G537" s="25" t="s">
        <v>26</v>
      </c>
      <c r="H537" s="26">
        <v>10598</v>
      </c>
      <c r="I537" s="26">
        <v>0</v>
      </c>
      <c r="J537" s="26">
        <v>10598</v>
      </c>
      <c r="K537" s="26">
        <v>5328.9</v>
      </c>
      <c r="L537" s="26">
        <v>5328.9</v>
      </c>
      <c r="M537" s="23">
        <v>113.74</v>
      </c>
    </row>
    <row r="538" spans="1:13" x14ac:dyDescent="0.3">
      <c r="A538" s="24" t="s">
        <v>186</v>
      </c>
      <c r="B538" s="24" t="s">
        <v>240</v>
      </c>
      <c r="C538" s="2" t="str">
        <f>VLOOKUP(B538,Hoja1!B:C,2,FALSE)</f>
        <v>Gestión del Patrimonio</v>
      </c>
      <c r="D538" s="3" t="str">
        <f t="shared" si="18"/>
        <v>2</v>
      </c>
      <c r="E538" s="3" t="str">
        <f t="shared" si="19"/>
        <v>20</v>
      </c>
      <c r="F538" s="24" t="s">
        <v>54</v>
      </c>
      <c r="G538" s="25" t="s">
        <v>55</v>
      </c>
      <c r="H538" s="26">
        <v>800</v>
      </c>
      <c r="I538" s="26">
        <v>0</v>
      </c>
      <c r="J538" s="26">
        <v>800</v>
      </c>
      <c r="K538" s="26">
        <v>326.7</v>
      </c>
      <c r="L538" s="26">
        <v>326.7</v>
      </c>
      <c r="M538" s="23">
        <v>435.9</v>
      </c>
    </row>
    <row r="539" spans="1:13" x14ac:dyDescent="0.3">
      <c r="A539" s="24" t="s">
        <v>186</v>
      </c>
      <c r="B539" s="24" t="s">
        <v>240</v>
      </c>
      <c r="C539" s="2" t="str">
        <f>VLOOKUP(B539,Hoja1!B:C,2,FALSE)</f>
        <v>Gestión del Patrimonio</v>
      </c>
      <c r="D539" s="3" t="str">
        <f t="shared" si="18"/>
        <v>2</v>
      </c>
      <c r="E539" s="3" t="str">
        <f t="shared" si="19"/>
        <v>21</v>
      </c>
      <c r="F539" s="24" t="s">
        <v>56</v>
      </c>
      <c r="G539" s="25" t="s">
        <v>57</v>
      </c>
      <c r="H539" s="26">
        <v>6600</v>
      </c>
      <c r="I539" s="26">
        <v>0</v>
      </c>
      <c r="J539" s="26">
        <v>6600</v>
      </c>
      <c r="K539" s="26">
        <v>1420.27</v>
      </c>
      <c r="L539" s="26">
        <v>1322.72</v>
      </c>
      <c r="M539" s="23">
        <v>122752.6</v>
      </c>
    </row>
    <row r="540" spans="1:13" x14ac:dyDescent="0.3">
      <c r="A540" s="24" t="s">
        <v>186</v>
      </c>
      <c r="B540" s="24" t="s">
        <v>240</v>
      </c>
      <c r="C540" s="2" t="str">
        <f>VLOOKUP(B540,Hoja1!B:C,2,FALSE)</f>
        <v>Gestión del Patrimonio</v>
      </c>
      <c r="D540" s="3" t="str">
        <f t="shared" si="18"/>
        <v>2</v>
      </c>
      <c r="E540" s="3" t="str">
        <f t="shared" si="19"/>
        <v>22</v>
      </c>
      <c r="F540" s="24" t="s">
        <v>193</v>
      </c>
      <c r="G540" s="25" t="s">
        <v>194</v>
      </c>
      <c r="H540" s="26">
        <v>432600</v>
      </c>
      <c r="I540" s="26">
        <v>0</v>
      </c>
      <c r="J540" s="26">
        <v>432600</v>
      </c>
      <c r="K540" s="26">
        <v>200441.1</v>
      </c>
      <c r="L540" s="26">
        <v>200441.1</v>
      </c>
      <c r="M540" s="23">
        <v>0</v>
      </c>
    </row>
    <row r="541" spans="1:13" x14ac:dyDescent="0.3">
      <c r="A541" s="24" t="s">
        <v>186</v>
      </c>
      <c r="B541" s="24" t="s">
        <v>240</v>
      </c>
      <c r="C541" s="2" t="str">
        <f>VLOOKUP(B541,Hoja1!B:C,2,FALSE)</f>
        <v>Gestión del Patrimonio</v>
      </c>
      <c r="D541" s="3" t="str">
        <f t="shared" si="18"/>
        <v>2</v>
      </c>
      <c r="E541" s="3" t="str">
        <f t="shared" si="19"/>
        <v>22</v>
      </c>
      <c r="F541" s="24" t="s">
        <v>236</v>
      </c>
      <c r="G541" s="25" t="s">
        <v>237</v>
      </c>
      <c r="H541" s="26">
        <v>3500</v>
      </c>
      <c r="I541" s="26">
        <v>0</v>
      </c>
      <c r="J541" s="26">
        <v>3500</v>
      </c>
      <c r="K541" s="26">
        <v>563.59</v>
      </c>
      <c r="L541" s="26">
        <v>563.59</v>
      </c>
      <c r="M541" s="23">
        <v>0</v>
      </c>
    </row>
    <row r="542" spans="1:13" x14ac:dyDescent="0.3">
      <c r="A542" s="24" t="s">
        <v>186</v>
      </c>
      <c r="B542" s="24" t="s">
        <v>240</v>
      </c>
      <c r="C542" s="2" t="str">
        <f>VLOOKUP(B542,Hoja1!B:C,2,FALSE)</f>
        <v>Gestión del Patrimonio</v>
      </c>
      <c r="D542" s="3" t="str">
        <f t="shared" si="18"/>
        <v>2</v>
      </c>
      <c r="E542" s="3" t="str">
        <f t="shared" si="19"/>
        <v>22</v>
      </c>
      <c r="F542" s="24" t="s">
        <v>87</v>
      </c>
      <c r="G542" s="25" t="s">
        <v>88</v>
      </c>
      <c r="H542" s="26">
        <v>2000</v>
      </c>
      <c r="I542" s="26">
        <v>0</v>
      </c>
      <c r="J542" s="26">
        <v>2000</v>
      </c>
      <c r="K542" s="26">
        <v>0</v>
      </c>
      <c r="L542" s="26">
        <v>0</v>
      </c>
      <c r="M542" s="23">
        <v>1018.31</v>
      </c>
    </row>
    <row r="543" spans="1:13" x14ac:dyDescent="0.3">
      <c r="A543" s="24" t="s">
        <v>186</v>
      </c>
      <c r="B543" s="24" t="s">
        <v>240</v>
      </c>
      <c r="C543" s="2" t="str">
        <f>VLOOKUP(B543,Hoja1!B:C,2,FALSE)</f>
        <v>Gestión del Patrimonio</v>
      </c>
      <c r="D543" s="3" t="str">
        <f t="shared" si="18"/>
        <v>2</v>
      </c>
      <c r="E543" s="3" t="str">
        <f t="shared" si="19"/>
        <v>22</v>
      </c>
      <c r="F543" s="24" t="s">
        <v>58</v>
      </c>
      <c r="G543" s="25" t="s">
        <v>59</v>
      </c>
      <c r="H543" s="26">
        <v>7000</v>
      </c>
      <c r="I543" s="26">
        <v>0</v>
      </c>
      <c r="J543" s="26">
        <v>7000</v>
      </c>
      <c r="K543" s="26">
        <v>1571.69</v>
      </c>
      <c r="L543" s="26">
        <v>1571.69</v>
      </c>
      <c r="M543" s="23">
        <v>0</v>
      </c>
    </row>
    <row r="544" spans="1:13" x14ac:dyDescent="0.3">
      <c r="A544" s="24" t="s">
        <v>186</v>
      </c>
      <c r="B544" s="24" t="s">
        <v>240</v>
      </c>
      <c r="C544" s="2" t="str">
        <f>VLOOKUP(B544,Hoja1!B:C,2,FALSE)</f>
        <v>Gestión del Patrimonio</v>
      </c>
      <c r="D544" s="3" t="str">
        <f t="shared" si="18"/>
        <v>2</v>
      </c>
      <c r="E544" s="3" t="str">
        <f t="shared" si="19"/>
        <v>22</v>
      </c>
      <c r="F544" s="24" t="s">
        <v>62</v>
      </c>
      <c r="G544" s="25" t="s">
        <v>63</v>
      </c>
      <c r="H544" s="26">
        <v>28500</v>
      </c>
      <c r="I544" s="26">
        <v>0</v>
      </c>
      <c r="J544" s="26">
        <v>28500</v>
      </c>
      <c r="K544" s="26">
        <v>17644.96</v>
      </c>
      <c r="L544" s="26">
        <v>13349.32</v>
      </c>
      <c r="M544" s="23">
        <v>2136.48</v>
      </c>
    </row>
    <row r="545" spans="1:13" x14ac:dyDescent="0.3">
      <c r="A545" s="24" t="s">
        <v>186</v>
      </c>
      <c r="B545" s="24" t="s">
        <v>240</v>
      </c>
      <c r="C545" s="2" t="str">
        <f>VLOOKUP(B545,Hoja1!B:C,2,FALSE)</f>
        <v>Gestión del Patrimonio</v>
      </c>
      <c r="D545" s="3" t="str">
        <f t="shared" si="18"/>
        <v>2</v>
      </c>
      <c r="E545" s="3" t="str">
        <f t="shared" si="19"/>
        <v>22</v>
      </c>
      <c r="F545" s="24" t="s">
        <v>95</v>
      </c>
      <c r="G545" s="25" t="s">
        <v>96</v>
      </c>
      <c r="H545" s="26">
        <v>15000</v>
      </c>
      <c r="I545" s="26">
        <v>0</v>
      </c>
      <c r="J545" s="26">
        <v>15000</v>
      </c>
      <c r="K545" s="26">
        <v>0</v>
      </c>
      <c r="L545" s="26">
        <v>0</v>
      </c>
      <c r="M545" s="23">
        <v>0</v>
      </c>
    </row>
    <row r="546" spans="1:13" x14ac:dyDescent="0.3">
      <c r="A546" s="24" t="s">
        <v>186</v>
      </c>
      <c r="B546" s="24" t="s">
        <v>240</v>
      </c>
      <c r="C546" s="2" t="str">
        <f>VLOOKUP(B546,Hoja1!B:C,2,FALSE)</f>
        <v>Gestión del Patrimonio</v>
      </c>
      <c r="D546" s="3" t="str">
        <f t="shared" si="18"/>
        <v>2</v>
      </c>
      <c r="E546" s="3" t="str">
        <f t="shared" si="19"/>
        <v>23</v>
      </c>
      <c r="F546" s="24" t="s">
        <v>39</v>
      </c>
      <c r="G546" s="25" t="s">
        <v>40</v>
      </c>
      <c r="H546" s="26">
        <v>200</v>
      </c>
      <c r="I546" s="26">
        <v>0</v>
      </c>
      <c r="J546" s="26">
        <v>200</v>
      </c>
      <c r="K546" s="26">
        <v>0</v>
      </c>
      <c r="L546" s="26">
        <v>0</v>
      </c>
      <c r="M546" s="23">
        <v>0</v>
      </c>
    </row>
    <row r="547" spans="1:13" x14ac:dyDescent="0.3">
      <c r="A547" s="24" t="s">
        <v>186</v>
      </c>
      <c r="B547" s="24" t="s">
        <v>240</v>
      </c>
      <c r="C547" s="2" t="str">
        <f>VLOOKUP(B547,Hoja1!B:C,2,FALSE)</f>
        <v>Gestión del Patrimonio</v>
      </c>
      <c r="D547" s="3" t="str">
        <f t="shared" si="18"/>
        <v>2</v>
      </c>
      <c r="E547" s="3" t="str">
        <f t="shared" si="19"/>
        <v>23</v>
      </c>
      <c r="F547" s="24" t="s">
        <v>43</v>
      </c>
      <c r="G547" s="25" t="s">
        <v>44</v>
      </c>
      <c r="H547" s="26">
        <v>200</v>
      </c>
      <c r="I547" s="26">
        <v>0</v>
      </c>
      <c r="J547" s="26">
        <v>200</v>
      </c>
      <c r="K547" s="26">
        <v>0</v>
      </c>
      <c r="L547" s="26">
        <v>0</v>
      </c>
      <c r="M547" s="23">
        <v>0</v>
      </c>
    </row>
    <row r="548" spans="1:13" x14ac:dyDescent="0.3">
      <c r="A548" s="24" t="s">
        <v>186</v>
      </c>
      <c r="B548" s="24" t="s">
        <v>240</v>
      </c>
      <c r="C548" s="2" t="str">
        <f>VLOOKUP(B548,Hoja1!B:C,2,FALSE)</f>
        <v>Gestión del Patrimonio</v>
      </c>
      <c r="D548" s="3" t="str">
        <f t="shared" si="18"/>
        <v>6</v>
      </c>
      <c r="E548" s="3" t="str">
        <f t="shared" si="19"/>
        <v>63</v>
      </c>
      <c r="F548" s="24" t="s">
        <v>127</v>
      </c>
      <c r="G548" s="25" t="s">
        <v>126</v>
      </c>
      <c r="H548" s="26">
        <v>0</v>
      </c>
      <c r="I548" s="26">
        <v>47991.89</v>
      </c>
      <c r="J548" s="26">
        <v>47991.89</v>
      </c>
      <c r="K548" s="26">
        <v>0</v>
      </c>
      <c r="L548" s="26">
        <v>0</v>
      </c>
      <c r="M548" s="23">
        <v>0</v>
      </c>
    </row>
    <row r="549" spans="1:13" x14ac:dyDescent="0.3">
      <c r="A549" s="24" t="s">
        <v>186</v>
      </c>
      <c r="B549" s="24" t="s">
        <v>240</v>
      </c>
      <c r="C549" s="2" t="str">
        <f>VLOOKUP(B549,Hoja1!B:C,2,FALSE)</f>
        <v>Gestión del Patrimonio</v>
      </c>
      <c r="D549" s="3" t="str">
        <f t="shared" si="18"/>
        <v>8</v>
      </c>
      <c r="E549" s="3" t="str">
        <f t="shared" si="19"/>
        <v>83</v>
      </c>
      <c r="F549" s="24" t="s">
        <v>114</v>
      </c>
      <c r="G549" s="25" t="s">
        <v>409</v>
      </c>
      <c r="H549" s="26">
        <v>7000</v>
      </c>
      <c r="I549" s="26">
        <v>0</v>
      </c>
      <c r="J549" s="26">
        <v>7000</v>
      </c>
      <c r="K549" s="26">
        <v>105.6</v>
      </c>
      <c r="L549" s="26">
        <v>105.6</v>
      </c>
      <c r="M549" s="23">
        <v>0</v>
      </c>
    </row>
    <row r="550" spans="1:13" x14ac:dyDescent="0.3">
      <c r="A550" s="24" t="s">
        <v>186</v>
      </c>
      <c r="B550" s="24" t="s">
        <v>240</v>
      </c>
      <c r="C550" s="2" t="str">
        <f>VLOOKUP(B550,Hoja1!B:C,2,FALSE)</f>
        <v>Gestión del Patrimonio</v>
      </c>
      <c r="D550" s="3" t="str">
        <f t="shared" si="18"/>
        <v>8</v>
      </c>
      <c r="E550" s="3" t="str">
        <f t="shared" si="19"/>
        <v>83</v>
      </c>
      <c r="F550" s="24" t="s">
        <v>241</v>
      </c>
      <c r="G550" s="25" t="s">
        <v>242</v>
      </c>
      <c r="H550" s="26">
        <v>35000</v>
      </c>
      <c r="I550" s="26">
        <v>0</v>
      </c>
      <c r="J550" s="26">
        <v>35000</v>
      </c>
      <c r="K550" s="26">
        <v>4184.18</v>
      </c>
      <c r="L550" s="26">
        <v>4184.18</v>
      </c>
      <c r="M550" s="23">
        <v>0</v>
      </c>
    </row>
    <row r="551" spans="1:13" x14ac:dyDescent="0.3">
      <c r="A551" s="24" t="s">
        <v>186</v>
      </c>
      <c r="B551" s="24" t="s">
        <v>240</v>
      </c>
      <c r="C551" s="2" t="str">
        <f>VLOOKUP(B551,Hoja1!B:C,2,FALSE)</f>
        <v>Gestión del Patrimonio</v>
      </c>
      <c r="D551" s="3" t="str">
        <f t="shared" si="18"/>
        <v>8</v>
      </c>
      <c r="E551" s="3" t="str">
        <f t="shared" si="19"/>
        <v>83</v>
      </c>
      <c r="F551" s="24" t="s">
        <v>115</v>
      </c>
      <c r="G551" s="25" t="s">
        <v>116</v>
      </c>
      <c r="H551" s="26">
        <v>20000</v>
      </c>
      <c r="I551" s="26">
        <v>0</v>
      </c>
      <c r="J551" s="26">
        <v>20000</v>
      </c>
      <c r="K551" s="26">
        <v>0</v>
      </c>
      <c r="L551" s="26">
        <v>0</v>
      </c>
      <c r="M551" s="23">
        <v>0</v>
      </c>
    </row>
    <row r="552" spans="1:13" x14ac:dyDescent="0.3">
      <c r="A552" s="24" t="s">
        <v>186</v>
      </c>
      <c r="B552" s="24" t="s">
        <v>243</v>
      </c>
      <c r="C552" s="2" t="str">
        <f>VLOOKUP(B552,Hoja1!B:C,2,FALSE)</f>
        <v>Tesorería y Recaudación</v>
      </c>
      <c r="D552" s="3" t="str">
        <f t="shared" si="18"/>
        <v>1</v>
      </c>
      <c r="E552" s="3" t="str">
        <f t="shared" si="19"/>
        <v>12</v>
      </c>
      <c r="F552" s="24" t="s">
        <v>48</v>
      </c>
      <c r="G552" s="25" t="s">
        <v>49</v>
      </c>
      <c r="H552" s="26">
        <v>75986</v>
      </c>
      <c r="I552" s="26">
        <v>0</v>
      </c>
      <c r="J552" s="26">
        <v>75986</v>
      </c>
      <c r="K552" s="26">
        <v>27984.14</v>
      </c>
      <c r="L552" s="26">
        <v>27984.14</v>
      </c>
      <c r="M552" s="23">
        <v>0</v>
      </c>
    </row>
    <row r="553" spans="1:13" x14ac:dyDescent="0.3">
      <c r="A553" s="24" t="s">
        <v>186</v>
      </c>
      <c r="B553" s="24" t="s">
        <v>243</v>
      </c>
      <c r="C553" s="2" t="str">
        <f>VLOOKUP(B553,Hoja1!B:C,2,FALSE)</f>
        <v>Tesorería y Recaudación</v>
      </c>
      <c r="D553" s="3" t="str">
        <f t="shared" si="18"/>
        <v>1</v>
      </c>
      <c r="E553" s="3" t="str">
        <f t="shared" si="19"/>
        <v>12</v>
      </c>
      <c r="F553" s="24" t="s">
        <v>50</v>
      </c>
      <c r="G553" s="25" t="s">
        <v>51</v>
      </c>
      <c r="H553" s="26">
        <v>26727</v>
      </c>
      <c r="I553" s="26">
        <v>0</v>
      </c>
      <c r="J553" s="26">
        <v>26727</v>
      </c>
      <c r="K553" s="26">
        <v>6583.01</v>
      </c>
      <c r="L553" s="26">
        <v>6583.01</v>
      </c>
      <c r="M553" s="23">
        <v>13576.32</v>
      </c>
    </row>
    <row r="554" spans="1:13" x14ac:dyDescent="0.3">
      <c r="A554" s="24" t="s">
        <v>186</v>
      </c>
      <c r="B554" s="24" t="s">
        <v>243</v>
      </c>
      <c r="C554" s="2" t="str">
        <f>VLOOKUP(B554,Hoja1!B:C,2,FALSE)</f>
        <v>Tesorería y Recaudación</v>
      </c>
      <c r="D554" s="3" t="str">
        <f t="shared" si="18"/>
        <v>1</v>
      </c>
      <c r="E554" s="3" t="str">
        <f t="shared" si="19"/>
        <v>12</v>
      </c>
      <c r="F554" s="24" t="s">
        <v>17</v>
      </c>
      <c r="G554" s="25" t="s">
        <v>18</v>
      </c>
      <c r="H554" s="26">
        <v>210463</v>
      </c>
      <c r="I554" s="26">
        <v>0</v>
      </c>
      <c r="J554" s="26">
        <v>210463</v>
      </c>
      <c r="K554" s="26">
        <v>98668.71</v>
      </c>
      <c r="L554" s="26">
        <v>98668.71</v>
      </c>
      <c r="M554" s="23">
        <v>2934.78</v>
      </c>
    </row>
    <row r="555" spans="1:13" x14ac:dyDescent="0.3">
      <c r="A555" s="24" t="s">
        <v>186</v>
      </c>
      <c r="B555" s="24" t="s">
        <v>243</v>
      </c>
      <c r="C555" s="2" t="str">
        <f>VLOOKUP(B555,Hoja1!B:C,2,FALSE)</f>
        <v>Tesorería y Recaudación</v>
      </c>
      <c r="D555" s="3" t="str">
        <f t="shared" si="18"/>
        <v>1</v>
      </c>
      <c r="E555" s="3" t="str">
        <f t="shared" si="19"/>
        <v>12</v>
      </c>
      <c r="F555" s="24" t="s">
        <v>52</v>
      </c>
      <c r="G555" s="25" t="s">
        <v>53</v>
      </c>
      <c r="H555" s="26">
        <v>71879</v>
      </c>
      <c r="I555" s="26">
        <v>0</v>
      </c>
      <c r="J555" s="26">
        <v>71879</v>
      </c>
      <c r="K555" s="26">
        <v>33577.410000000003</v>
      </c>
      <c r="L555" s="26">
        <v>33577.410000000003</v>
      </c>
      <c r="M555" s="23">
        <v>43399.75</v>
      </c>
    </row>
    <row r="556" spans="1:13" x14ac:dyDescent="0.3">
      <c r="A556" s="24" t="s">
        <v>186</v>
      </c>
      <c r="B556" s="24" t="s">
        <v>243</v>
      </c>
      <c r="C556" s="2" t="str">
        <f>VLOOKUP(B556,Hoja1!B:C,2,FALSE)</f>
        <v>Tesorería y Recaudación</v>
      </c>
      <c r="D556" s="3" t="str">
        <f t="shared" si="18"/>
        <v>1</v>
      </c>
      <c r="E556" s="3" t="str">
        <f t="shared" si="19"/>
        <v>12</v>
      </c>
      <c r="F556" s="24" t="s">
        <v>19</v>
      </c>
      <c r="G556" s="25" t="s">
        <v>20</v>
      </c>
      <c r="H556" s="26">
        <v>122723</v>
      </c>
      <c r="I556" s="26">
        <v>0</v>
      </c>
      <c r="J556" s="26">
        <v>122723</v>
      </c>
      <c r="K556" s="26">
        <v>59937.93</v>
      </c>
      <c r="L556" s="26">
        <v>59937.93</v>
      </c>
      <c r="M556" s="23">
        <v>14060.13</v>
      </c>
    </row>
    <row r="557" spans="1:13" x14ac:dyDescent="0.3">
      <c r="A557" s="24" t="s">
        <v>186</v>
      </c>
      <c r="B557" s="24" t="s">
        <v>243</v>
      </c>
      <c r="C557" s="2" t="str">
        <f>VLOOKUP(B557,Hoja1!B:C,2,FALSE)</f>
        <v>Tesorería y Recaudación</v>
      </c>
      <c r="D557" s="3" t="str">
        <f t="shared" si="18"/>
        <v>1</v>
      </c>
      <c r="E557" s="3" t="str">
        <f t="shared" si="19"/>
        <v>12</v>
      </c>
      <c r="F557" s="24" t="s">
        <v>21</v>
      </c>
      <c r="G557" s="25" t="s">
        <v>22</v>
      </c>
      <c r="H557" s="26">
        <v>231678</v>
      </c>
      <c r="I557" s="26">
        <v>0</v>
      </c>
      <c r="J557" s="26">
        <v>231678</v>
      </c>
      <c r="K557" s="26">
        <v>102554.11</v>
      </c>
      <c r="L557" s="26">
        <v>102554.11</v>
      </c>
      <c r="M557" s="23">
        <v>26473.8</v>
      </c>
    </row>
    <row r="558" spans="1:13" x14ac:dyDescent="0.3">
      <c r="A558" s="24" t="s">
        <v>186</v>
      </c>
      <c r="B558" s="24" t="s">
        <v>243</v>
      </c>
      <c r="C558" s="2" t="str">
        <f>VLOOKUP(B558,Hoja1!B:C,2,FALSE)</f>
        <v>Tesorería y Recaudación</v>
      </c>
      <c r="D558" s="3" t="str">
        <f t="shared" si="18"/>
        <v>1</v>
      </c>
      <c r="E558" s="3" t="str">
        <f t="shared" si="19"/>
        <v>12</v>
      </c>
      <c r="F558" s="24" t="s">
        <v>23</v>
      </c>
      <c r="G558" s="25" t="s">
        <v>24</v>
      </c>
      <c r="H558" s="26">
        <v>539094</v>
      </c>
      <c r="I558" s="26">
        <v>0</v>
      </c>
      <c r="J558" s="26">
        <v>539094</v>
      </c>
      <c r="K558" s="26">
        <v>249309.24</v>
      </c>
      <c r="L558" s="26">
        <v>249309.24</v>
      </c>
      <c r="M558" s="23">
        <v>44248.959999999999</v>
      </c>
    </row>
    <row r="559" spans="1:13" x14ac:dyDescent="0.3">
      <c r="A559" s="24" t="s">
        <v>186</v>
      </c>
      <c r="B559" s="24" t="s">
        <v>243</v>
      </c>
      <c r="C559" s="2" t="str">
        <f>VLOOKUP(B559,Hoja1!B:C,2,FALSE)</f>
        <v>Tesorería y Recaudación</v>
      </c>
      <c r="D559" s="3" t="str">
        <f t="shared" si="18"/>
        <v>1</v>
      </c>
      <c r="E559" s="3" t="str">
        <f t="shared" si="19"/>
        <v>12</v>
      </c>
      <c r="F559" s="24" t="s">
        <v>25</v>
      </c>
      <c r="G559" s="25" t="s">
        <v>26</v>
      </c>
      <c r="H559" s="26">
        <v>70645</v>
      </c>
      <c r="I559" s="26">
        <v>0</v>
      </c>
      <c r="J559" s="26">
        <v>70645</v>
      </c>
      <c r="K559" s="26">
        <v>34699.199999999997</v>
      </c>
      <c r="L559" s="26">
        <v>34699.199999999997</v>
      </c>
      <c r="M559" s="23">
        <v>105476.49</v>
      </c>
    </row>
    <row r="560" spans="1:13" x14ac:dyDescent="0.3">
      <c r="A560" s="24" t="s">
        <v>186</v>
      </c>
      <c r="B560" s="24" t="s">
        <v>243</v>
      </c>
      <c r="C560" s="2" t="str">
        <f>VLOOKUP(B560,Hoja1!B:C,2,FALSE)</f>
        <v>Tesorería y Recaudación</v>
      </c>
      <c r="D560" s="3" t="str">
        <f t="shared" si="18"/>
        <v>1</v>
      </c>
      <c r="E560" s="3" t="str">
        <f t="shared" si="19"/>
        <v>13</v>
      </c>
      <c r="F560" s="24" t="s">
        <v>69</v>
      </c>
      <c r="G560" s="25" t="s">
        <v>11</v>
      </c>
      <c r="H560" s="26">
        <v>145683</v>
      </c>
      <c r="I560" s="26">
        <v>0</v>
      </c>
      <c r="J560" s="26">
        <v>145683</v>
      </c>
      <c r="K560" s="26">
        <v>61725.27</v>
      </c>
      <c r="L560" s="26">
        <v>61725.27</v>
      </c>
      <c r="M560" s="23">
        <v>14188.31</v>
      </c>
    </row>
    <row r="561" spans="1:13" x14ac:dyDescent="0.3">
      <c r="A561" s="24" t="s">
        <v>186</v>
      </c>
      <c r="B561" s="24" t="s">
        <v>243</v>
      </c>
      <c r="C561" s="2" t="str">
        <f>VLOOKUP(B561,Hoja1!B:C,2,FALSE)</f>
        <v>Tesorería y Recaudación</v>
      </c>
      <c r="D561" s="3" t="str">
        <f t="shared" si="18"/>
        <v>1</v>
      </c>
      <c r="E561" s="3" t="str">
        <f t="shared" si="19"/>
        <v>13</v>
      </c>
      <c r="F561" s="24" t="s">
        <v>72</v>
      </c>
      <c r="G561" s="25" t="s">
        <v>13</v>
      </c>
      <c r="H561" s="26">
        <v>119642</v>
      </c>
      <c r="I561" s="26">
        <v>0</v>
      </c>
      <c r="J561" s="26">
        <v>119642</v>
      </c>
      <c r="K561" s="26">
        <v>50476.04</v>
      </c>
      <c r="L561" s="26">
        <v>50476.04</v>
      </c>
      <c r="M561" s="23">
        <v>27457.439999999999</v>
      </c>
    </row>
    <row r="562" spans="1:13" x14ac:dyDescent="0.3">
      <c r="A562" s="24" t="s">
        <v>186</v>
      </c>
      <c r="B562" s="24" t="s">
        <v>243</v>
      </c>
      <c r="C562" s="2" t="str">
        <f>VLOOKUP(B562,Hoja1!B:C,2,FALSE)</f>
        <v>Tesorería y Recaudación</v>
      </c>
      <c r="D562" s="3" t="str">
        <f t="shared" si="18"/>
        <v>2</v>
      </c>
      <c r="E562" s="3" t="str">
        <f t="shared" si="19"/>
        <v>21</v>
      </c>
      <c r="F562" s="24" t="s">
        <v>56</v>
      </c>
      <c r="G562" s="25" t="s">
        <v>57</v>
      </c>
      <c r="H562" s="26">
        <v>5700</v>
      </c>
      <c r="I562" s="26">
        <v>0</v>
      </c>
      <c r="J562" s="26">
        <v>5700</v>
      </c>
      <c r="K562" s="26">
        <v>1709.18</v>
      </c>
      <c r="L562" s="26">
        <v>1588.83</v>
      </c>
      <c r="M562" s="23">
        <v>24946.32</v>
      </c>
    </row>
    <row r="563" spans="1:13" x14ac:dyDescent="0.3">
      <c r="A563" s="24" t="s">
        <v>186</v>
      </c>
      <c r="B563" s="24" t="s">
        <v>243</v>
      </c>
      <c r="C563" s="2" t="str">
        <f>VLOOKUP(B563,Hoja1!B:C,2,FALSE)</f>
        <v>Tesorería y Recaudación</v>
      </c>
      <c r="D563" s="3" t="str">
        <f t="shared" si="18"/>
        <v>2</v>
      </c>
      <c r="E563" s="3" t="str">
        <f t="shared" si="19"/>
        <v>22</v>
      </c>
      <c r="F563" s="24" t="s">
        <v>27</v>
      </c>
      <c r="G563" s="25" t="s">
        <v>28</v>
      </c>
      <c r="H563" s="26">
        <v>1200</v>
      </c>
      <c r="I563" s="26">
        <v>0</v>
      </c>
      <c r="J563" s="26">
        <v>1200</v>
      </c>
      <c r="K563" s="26">
        <v>847.9</v>
      </c>
      <c r="L563" s="26">
        <v>847.9</v>
      </c>
      <c r="M563" s="23">
        <v>651.59</v>
      </c>
    </row>
    <row r="564" spans="1:13" x14ac:dyDescent="0.3">
      <c r="A564" s="24" t="s">
        <v>186</v>
      </c>
      <c r="B564" s="24" t="s">
        <v>243</v>
      </c>
      <c r="C564" s="2" t="str">
        <f>VLOOKUP(B564,Hoja1!B:C,2,FALSE)</f>
        <v>Tesorería y Recaudación</v>
      </c>
      <c r="D564" s="3" t="str">
        <f t="shared" si="18"/>
        <v>2</v>
      </c>
      <c r="E564" s="3" t="str">
        <f t="shared" si="19"/>
        <v>22</v>
      </c>
      <c r="F564" s="24" t="s">
        <v>87</v>
      </c>
      <c r="G564" s="25" t="s">
        <v>88</v>
      </c>
      <c r="H564" s="26">
        <v>3000</v>
      </c>
      <c r="I564" s="26">
        <v>0</v>
      </c>
      <c r="J564" s="26">
        <v>3000</v>
      </c>
      <c r="K564" s="26">
        <v>0</v>
      </c>
      <c r="L564" s="26">
        <v>0</v>
      </c>
      <c r="M564" s="23">
        <v>847.9</v>
      </c>
    </row>
    <row r="565" spans="1:13" x14ac:dyDescent="0.3">
      <c r="A565" s="24" t="s">
        <v>186</v>
      </c>
      <c r="B565" s="24" t="s">
        <v>243</v>
      </c>
      <c r="C565" s="2" t="str">
        <f>VLOOKUP(B565,Hoja1!B:C,2,FALSE)</f>
        <v>Tesorería y Recaudación</v>
      </c>
      <c r="D565" s="3" t="str">
        <f t="shared" si="18"/>
        <v>2</v>
      </c>
      <c r="E565" s="3" t="str">
        <f t="shared" si="19"/>
        <v>22</v>
      </c>
      <c r="F565" s="24" t="s">
        <v>62</v>
      </c>
      <c r="G565" s="25" t="s">
        <v>63</v>
      </c>
      <c r="H565" s="26">
        <v>61200</v>
      </c>
      <c r="I565" s="26">
        <v>0</v>
      </c>
      <c r="J565" s="26">
        <v>61200</v>
      </c>
      <c r="K565" s="26">
        <v>6259.3</v>
      </c>
      <c r="L565" s="26">
        <v>1595.46</v>
      </c>
      <c r="M565" s="23">
        <v>0</v>
      </c>
    </row>
    <row r="566" spans="1:13" x14ac:dyDescent="0.3">
      <c r="A566" s="24" t="s">
        <v>186</v>
      </c>
      <c r="B566" s="24" t="s">
        <v>243</v>
      </c>
      <c r="C566" s="2" t="str">
        <f>VLOOKUP(B566,Hoja1!B:C,2,FALSE)</f>
        <v>Tesorería y Recaudación</v>
      </c>
      <c r="D566" s="3" t="str">
        <f t="shared" si="18"/>
        <v>2</v>
      </c>
      <c r="E566" s="3" t="str">
        <f t="shared" si="19"/>
        <v>23</v>
      </c>
      <c r="F566" s="24" t="s">
        <v>39</v>
      </c>
      <c r="G566" s="25" t="s">
        <v>40</v>
      </c>
      <c r="H566" s="26">
        <v>2000</v>
      </c>
      <c r="I566" s="26">
        <v>0</v>
      </c>
      <c r="J566" s="26">
        <v>2000</v>
      </c>
      <c r="K566" s="26">
        <v>0</v>
      </c>
      <c r="L566" s="26">
        <v>0</v>
      </c>
      <c r="M566" s="23">
        <v>0</v>
      </c>
    </row>
    <row r="567" spans="1:13" x14ac:dyDescent="0.3">
      <c r="A567" s="24" t="s">
        <v>186</v>
      </c>
      <c r="B567" s="24" t="s">
        <v>243</v>
      </c>
      <c r="C567" s="2" t="str">
        <f>VLOOKUP(B567,Hoja1!B:C,2,FALSE)</f>
        <v>Tesorería y Recaudación</v>
      </c>
      <c r="D567" s="3" t="str">
        <f t="shared" si="18"/>
        <v>2</v>
      </c>
      <c r="E567" s="3" t="str">
        <f t="shared" si="19"/>
        <v>23</v>
      </c>
      <c r="F567" s="24" t="s">
        <v>43</v>
      </c>
      <c r="G567" s="25" t="s">
        <v>44</v>
      </c>
      <c r="H567" s="26">
        <v>900</v>
      </c>
      <c r="I567" s="26">
        <v>0</v>
      </c>
      <c r="J567" s="26">
        <v>900</v>
      </c>
      <c r="K567" s="26">
        <v>0</v>
      </c>
      <c r="L567" s="26">
        <v>0</v>
      </c>
      <c r="M567" s="23">
        <v>301.79000000000002</v>
      </c>
    </row>
    <row r="568" spans="1:13" x14ac:dyDescent="0.3">
      <c r="A568" s="24" t="s">
        <v>186</v>
      </c>
      <c r="B568" s="24" t="s">
        <v>243</v>
      </c>
      <c r="C568" s="2" t="str">
        <f>VLOOKUP(B568,Hoja1!B:C,2,FALSE)</f>
        <v>Tesorería y Recaudación</v>
      </c>
      <c r="D568" s="3" t="str">
        <f t="shared" si="18"/>
        <v>2</v>
      </c>
      <c r="E568" s="3" t="str">
        <f t="shared" si="19"/>
        <v>23</v>
      </c>
      <c r="F568" s="24" t="s">
        <v>100</v>
      </c>
      <c r="G568" s="25" t="s">
        <v>101</v>
      </c>
      <c r="H568" s="26">
        <v>1655</v>
      </c>
      <c r="I568" s="26">
        <v>0</v>
      </c>
      <c r="J568" s="26">
        <v>1655</v>
      </c>
      <c r="K568" s="26">
        <v>0</v>
      </c>
      <c r="L568" s="26">
        <v>0</v>
      </c>
      <c r="M568" s="23">
        <v>0</v>
      </c>
    </row>
    <row r="569" spans="1:13" x14ac:dyDescent="0.3">
      <c r="A569" s="24" t="s">
        <v>244</v>
      </c>
      <c r="B569" s="24" t="s">
        <v>245</v>
      </c>
      <c r="C569" s="2" t="str">
        <f>VLOOKUP(B569,Hoja1!B:C,2,FALSE)</f>
        <v>Politicas de Igualdad e infancia</v>
      </c>
      <c r="D569" s="3" t="str">
        <f t="shared" si="18"/>
        <v>1</v>
      </c>
      <c r="E569" s="3" t="str">
        <f t="shared" si="19"/>
        <v>12</v>
      </c>
      <c r="F569" s="24" t="s">
        <v>48</v>
      </c>
      <c r="G569" s="25" t="s">
        <v>49</v>
      </c>
      <c r="H569" s="26">
        <v>34548</v>
      </c>
      <c r="I569" s="26">
        <v>0</v>
      </c>
      <c r="J569" s="26">
        <v>34548</v>
      </c>
      <c r="K569" s="26">
        <v>13026.24</v>
      </c>
      <c r="L569" s="26">
        <v>13026.24</v>
      </c>
      <c r="M569" s="23">
        <v>0</v>
      </c>
    </row>
    <row r="570" spans="1:13" x14ac:dyDescent="0.3">
      <c r="A570" s="24" t="s">
        <v>244</v>
      </c>
      <c r="B570" s="24" t="s">
        <v>245</v>
      </c>
      <c r="C570" s="2" t="str">
        <f>VLOOKUP(B570,Hoja1!B:C,2,FALSE)</f>
        <v>Politicas de Igualdad e infancia</v>
      </c>
      <c r="D570" s="3" t="str">
        <f t="shared" si="18"/>
        <v>1</v>
      </c>
      <c r="E570" s="3" t="str">
        <f t="shared" si="19"/>
        <v>12</v>
      </c>
      <c r="F570" s="24" t="s">
        <v>50</v>
      </c>
      <c r="G570" s="25" t="s">
        <v>51</v>
      </c>
      <c r="H570" s="26">
        <v>13363</v>
      </c>
      <c r="I570" s="26">
        <v>0</v>
      </c>
      <c r="J570" s="26">
        <v>13363</v>
      </c>
      <c r="K570" s="26">
        <v>6583.01</v>
      </c>
      <c r="L570" s="26">
        <v>6583.01</v>
      </c>
      <c r="M570" s="23">
        <v>0</v>
      </c>
    </row>
    <row r="571" spans="1:13" x14ac:dyDescent="0.3">
      <c r="A571" s="24" t="s">
        <v>244</v>
      </c>
      <c r="B571" s="24" t="s">
        <v>245</v>
      </c>
      <c r="C571" s="2" t="str">
        <f>VLOOKUP(B571,Hoja1!B:C,2,FALSE)</f>
        <v>Politicas de Igualdad e infancia</v>
      </c>
      <c r="D571" s="3" t="str">
        <f t="shared" si="18"/>
        <v>1</v>
      </c>
      <c r="E571" s="3" t="str">
        <f t="shared" si="19"/>
        <v>12</v>
      </c>
      <c r="F571" s="24" t="s">
        <v>52</v>
      </c>
      <c r="G571" s="25" t="s">
        <v>53</v>
      </c>
      <c r="H571" s="26">
        <v>8675</v>
      </c>
      <c r="I571" s="26">
        <v>0</v>
      </c>
      <c r="J571" s="26">
        <v>8675</v>
      </c>
      <c r="K571" s="26">
        <v>4273.59</v>
      </c>
      <c r="L571" s="26">
        <v>4273.59</v>
      </c>
      <c r="M571" s="23">
        <v>0</v>
      </c>
    </row>
    <row r="572" spans="1:13" x14ac:dyDescent="0.3">
      <c r="A572" s="24" t="s">
        <v>244</v>
      </c>
      <c r="B572" s="24" t="s">
        <v>245</v>
      </c>
      <c r="C572" s="2" t="str">
        <f>VLOOKUP(B572,Hoja1!B:C,2,FALSE)</f>
        <v>Politicas de Igualdad e infancia</v>
      </c>
      <c r="D572" s="3" t="str">
        <f t="shared" si="18"/>
        <v>1</v>
      </c>
      <c r="E572" s="3" t="str">
        <f t="shared" si="19"/>
        <v>12</v>
      </c>
      <c r="F572" s="24" t="s">
        <v>19</v>
      </c>
      <c r="G572" s="25" t="s">
        <v>20</v>
      </c>
      <c r="H572" s="26">
        <v>10567</v>
      </c>
      <c r="I572" s="26">
        <v>0</v>
      </c>
      <c r="J572" s="26">
        <v>10567</v>
      </c>
      <c r="K572" s="26">
        <v>5205.38</v>
      </c>
      <c r="L572" s="26">
        <v>5205.38</v>
      </c>
      <c r="M572" s="23">
        <v>5128.83</v>
      </c>
    </row>
    <row r="573" spans="1:13" x14ac:dyDescent="0.3">
      <c r="A573" s="24" t="s">
        <v>244</v>
      </c>
      <c r="B573" s="24" t="s">
        <v>245</v>
      </c>
      <c r="C573" s="2" t="str">
        <f>VLOOKUP(B573,Hoja1!B:C,2,FALSE)</f>
        <v>Politicas de Igualdad e infancia</v>
      </c>
      <c r="D573" s="3" t="str">
        <f t="shared" si="18"/>
        <v>1</v>
      </c>
      <c r="E573" s="3" t="str">
        <f t="shared" si="19"/>
        <v>12</v>
      </c>
      <c r="F573" s="24" t="s">
        <v>21</v>
      </c>
      <c r="G573" s="25" t="s">
        <v>22</v>
      </c>
      <c r="H573" s="26">
        <v>32364</v>
      </c>
      <c r="I573" s="26">
        <v>0</v>
      </c>
      <c r="J573" s="26">
        <v>32364</v>
      </c>
      <c r="K573" s="26">
        <v>13925.97</v>
      </c>
      <c r="L573" s="26">
        <v>13925.97</v>
      </c>
      <c r="M573" s="23">
        <v>2934.78</v>
      </c>
    </row>
    <row r="574" spans="1:13" x14ac:dyDescent="0.3">
      <c r="A574" s="24" t="s">
        <v>244</v>
      </c>
      <c r="B574" s="24" t="s">
        <v>245</v>
      </c>
      <c r="C574" s="2" t="str">
        <f>VLOOKUP(B574,Hoja1!B:C,2,FALSE)</f>
        <v>Politicas de Igualdad e infancia</v>
      </c>
      <c r="D574" s="3" t="str">
        <f t="shared" si="18"/>
        <v>1</v>
      </c>
      <c r="E574" s="3" t="str">
        <f t="shared" si="19"/>
        <v>12</v>
      </c>
      <c r="F574" s="24" t="s">
        <v>23</v>
      </c>
      <c r="G574" s="25" t="s">
        <v>24</v>
      </c>
      <c r="H574" s="26">
        <v>80265</v>
      </c>
      <c r="I574" s="26">
        <v>0</v>
      </c>
      <c r="J574" s="26">
        <v>80265</v>
      </c>
      <c r="K574" s="26">
        <v>34012.46</v>
      </c>
      <c r="L574" s="26">
        <v>34012.46</v>
      </c>
      <c r="M574" s="23">
        <v>1833.93</v>
      </c>
    </row>
    <row r="575" spans="1:13" x14ac:dyDescent="0.3">
      <c r="A575" s="24" t="s">
        <v>244</v>
      </c>
      <c r="B575" s="24" t="s">
        <v>245</v>
      </c>
      <c r="C575" s="2" t="str">
        <f>VLOOKUP(B575,Hoja1!B:C,2,FALSE)</f>
        <v>Politicas de Igualdad e infancia</v>
      </c>
      <c r="D575" s="3" t="str">
        <f t="shared" si="18"/>
        <v>1</v>
      </c>
      <c r="E575" s="3" t="str">
        <f t="shared" si="19"/>
        <v>12</v>
      </c>
      <c r="F575" s="24" t="s">
        <v>25</v>
      </c>
      <c r="G575" s="25" t="s">
        <v>26</v>
      </c>
      <c r="H575" s="26">
        <v>5294</v>
      </c>
      <c r="I575" s="26">
        <v>0</v>
      </c>
      <c r="J575" s="26">
        <v>5294</v>
      </c>
      <c r="K575" s="26">
        <v>2607.7399999999998</v>
      </c>
      <c r="L575" s="26">
        <v>2607.7399999999998</v>
      </c>
      <c r="M575" s="23">
        <v>2342.4899999999998</v>
      </c>
    </row>
    <row r="576" spans="1:13" x14ac:dyDescent="0.3">
      <c r="A576" s="24" t="s">
        <v>244</v>
      </c>
      <c r="B576" s="24" t="s">
        <v>245</v>
      </c>
      <c r="C576" s="2" t="str">
        <f>VLOOKUP(B576,Hoja1!B:C,2,FALSE)</f>
        <v>Politicas de Igualdad e infancia</v>
      </c>
      <c r="D576" s="3" t="str">
        <f t="shared" si="18"/>
        <v>1</v>
      </c>
      <c r="E576" s="3" t="str">
        <f t="shared" si="19"/>
        <v>13</v>
      </c>
      <c r="F576" s="24" t="s">
        <v>69</v>
      </c>
      <c r="G576" s="25" t="s">
        <v>11</v>
      </c>
      <c r="H576" s="26">
        <v>20241</v>
      </c>
      <c r="I576" s="26">
        <v>0</v>
      </c>
      <c r="J576" s="26">
        <v>20241</v>
      </c>
      <c r="K576" s="26">
        <v>9306.27</v>
      </c>
      <c r="L576" s="26">
        <v>9306.27</v>
      </c>
      <c r="M576" s="23">
        <v>5624.02</v>
      </c>
    </row>
    <row r="577" spans="1:13" x14ac:dyDescent="0.3">
      <c r="A577" s="24" t="s">
        <v>244</v>
      </c>
      <c r="B577" s="24" t="s">
        <v>245</v>
      </c>
      <c r="C577" s="2" t="str">
        <f>VLOOKUP(B577,Hoja1!B:C,2,FALSE)</f>
        <v>Politicas de Igualdad e infancia</v>
      </c>
      <c r="D577" s="3" t="str">
        <f t="shared" si="18"/>
        <v>1</v>
      </c>
      <c r="E577" s="3" t="str">
        <f t="shared" si="19"/>
        <v>13</v>
      </c>
      <c r="F577" s="24" t="s">
        <v>72</v>
      </c>
      <c r="G577" s="25" t="s">
        <v>13</v>
      </c>
      <c r="H577" s="26">
        <v>16472</v>
      </c>
      <c r="I577" s="26">
        <v>0</v>
      </c>
      <c r="J577" s="26">
        <v>16472</v>
      </c>
      <c r="K577" s="26">
        <v>8780.2199999999993</v>
      </c>
      <c r="L577" s="26">
        <v>8780.2199999999993</v>
      </c>
      <c r="M577" s="23">
        <v>13662.52</v>
      </c>
    </row>
    <row r="578" spans="1:13" x14ac:dyDescent="0.3">
      <c r="A578" s="24" t="s">
        <v>244</v>
      </c>
      <c r="B578" s="24" t="s">
        <v>245</v>
      </c>
      <c r="C578" s="2" t="str">
        <f>VLOOKUP(B578,Hoja1!B:C,2,FALSE)</f>
        <v>Politicas de Igualdad e infancia</v>
      </c>
      <c r="D578" s="3" t="str">
        <f t="shared" si="18"/>
        <v>1</v>
      </c>
      <c r="E578" s="3" t="str">
        <f t="shared" si="19"/>
        <v>13</v>
      </c>
      <c r="F578" s="24" t="s">
        <v>73</v>
      </c>
      <c r="G578" s="25" t="s">
        <v>74</v>
      </c>
      <c r="H578" s="26">
        <v>151851</v>
      </c>
      <c r="I578" s="26">
        <v>0</v>
      </c>
      <c r="J578" s="26">
        <v>151851</v>
      </c>
      <c r="K578" s="26">
        <v>1908.02</v>
      </c>
      <c r="L578" s="26">
        <v>1908.02</v>
      </c>
      <c r="M578" s="23">
        <v>1005.99</v>
      </c>
    </row>
    <row r="579" spans="1:13" x14ac:dyDescent="0.3">
      <c r="A579" s="24" t="s">
        <v>244</v>
      </c>
      <c r="B579" s="24" t="s">
        <v>245</v>
      </c>
      <c r="C579" s="2" t="str">
        <f>VLOOKUP(B579,Hoja1!B:C,2,FALSE)</f>
        <v>Politicas de Igualdad e infancia</v>
      </c>
      <c r="D579" s="3" t="str">
        <f t="shared" ref="D579:D642" si="20">LEFT(F579,1)</f>
        <v>2</v>
      </c>
      <c r="E579" s="3" t="str">
        <f t="shared" ref="E579:E642" si="21">LEFT(F579,2)</f>
        <v>21</v>
      </c>
      <c r="F579" s="24" t="s">
        <v>56</v>
      </c>
      <c r="G579" s="25" t="s">
        <v>57</v>
      </c>
      <c r="H579" s="26">
        <v>3500</v>
      </c>
      <c r="I579" s="26">
        <v>15000</v>
      </c>
      <c r="J579" s="26">
        <v>18500</v>
      </c>
      <c r="K579" s="26">
        <v>3115.22</v>
      </c>
      <c r="L579" s="26">
        <v>3115.22</v>
      </c>
      <c r="M579" s="23">
        <v>4273.2</v>
      </c>
    </row>
    <row r="580" spans="1:13" x14ac:dyDescent="0.3">
      <c r="A580" s="24" t="s">
        <v>244</v>
      </c>
      <c r="B580" s="24" t="s">
        <v>245</v>
      </c>
      <c r="C580" s="2" t="str">
        <f>VLOOKUP(B580,Hoja1!B:C,2,FALSE)</f>
        <v>Politicas de Igualdad e infancia</v>
      </c>
      <c r="D580" s="3" t="str">
        <f t="shared" si="20"/>
        <v>2</v>
      </c>
      <c r="E580" s="3" t="str">
        <f t="shared" si="21"/>
        <v>22</v>
      </c>
      <c r="F580" s="24" t="s">
        <v>118</v>
      </c>
      <c r="G580" s="25" t="s">
        <v>414</v>
      </c>
      <c r="H580" s="26">
        <v>200</v>
      </c>
      <c r="I580" s="26">
        <v>0</v>
      </c>
      <c r="J580" s="26">
        <v>200</v>
      </c>
      <c r="K580" s="26">
        <v>0</v>
      </c>
      <c r="L580" s="26">
        <v>0</v>
      </c>
      <c r="M580" s="23">
        <v>3798.35</v>
      </c>
    </row>
    <row r="581" spans="1:13" x14ac:dyDescent="0.3">
      <c r="A581" s="24" t="s">
        <v>244</v>
      </c>
      <c r="B581" s="24" t="s">
        <v>245</v>
      </c>
      <c r="C581" s="2" t="str">
        <f>VLOOKUP(B581,Hoja1!B:C,2,FALSE)</f>
        <v>Politicas de Igualdad e infancia</v>
      </c>
      <c r="D581" s="3" t="str">
        <f t="shared" si="20"/>
        <v>2</v>
      </c>
      <c r="E581" s="3" t="str">
        <f t="shared" si="21"/>
        <v>22</v>
      </c>
      <c r="F581" s="24" t="s">
        <v>246</v>
      </c>
      <c r="G581" s="25" t="s">
        <v>247</v>
      </c>
      <c r="H581" s="26">
        <v>48000</v>
      </c>
      <c r="I581" s="26">
        <v>0</v>
      </c>
      <c r="J581" s="26">
        <v>48000</v>
      </c>
      <c r="K581" s="26">
        <v>1068.81</v>
      </c>
      <c r="L581" s="26">
        <v>990.16</v>
      </c>
      <c r="M581" s="23">
        <v>0</v>
      </c>
    </row>
    <row r="582" spans="1:13" x14ac:dyDescent="0.3">
      <c r="A582" s="24" t="s">
        <v>244</v>
      </c>
      <c r="B582" s="24" t="s">
        <v>245</v>
      </c>
      <c r="C582" s="2" t="str">
        <f>VLOOKUP(B582,Hoja1!B:C,2,FALSE)</f>
        <v>Politicas de Igualdad e infancia</v>
      </c>
      <c r="D582" s="3" t="str">
        <f t="shared" si="20"/>
        <v>2</v>
      </c>
      <c r="E582" s="3" t="str">
        <f t="shared" si="21"/>
        <v>22</v>
      </c>
      <c r="F582" s="24" t="s">
        <v>248</v>
      </c>
      <c r="G582" s="25" t="s">
        <v>249</v>
      </c>
      <c r="H582" s="26">
        <v>215000</v>
      </c>
      <c r="I582" s="26">
        <v>0</v>
      </c>
      <c r="J582" s="26">
        <v>215000</v>
      </c>
      <c r="K582" s="26">
        <v>53535.040000000001</v>
      </c>
      <c r="L582" s="26">
        <v>45559.95</v>
      </c>
      <c r="M582" s="23">
        <v>551.85</v>
      </c>
    </row>
    <row r="583" spans="1:13" x14ac:dyDescent="0.3">
      <c r="A583" s="24" t="s">
        <v>244</v>
      </c>
      <c r="B583" s="24" t="s">
        <v>245</v>
      </c>
      <c r="C583" s="2" t="str">
        <f>VLOOKUP(B583,Hoja1!B:C,2,FALSE)</f>
        <v>Politicas de Igualdad e infancia</v>
      </c>
      <c r="D583" s="3" t="str">
        <f t="shared" si="20"/>
        <v>2</v>
      </c>
      <c r="E583" s="3" t="str">
        <f t="shared" si="21"/>
        <v>22</v>
      </c>
      <c r="F583" s="24" t="s">
        <v>250</v>
      </c>
      <c r="G583" s="25" t="s">
        <v>251</v>
      </c>
      <c r="H583" s="26">
        <v>40000</v>
      </c>
      <c r="I583" s="26">
        <v>0</v>
      </c>
      <c r="J583" s="26">
        <v>40000</v>
      </c>
      <c r="K583" s="26">
        <v>14835</v>
      </c>
      <c r="L583" s="26">
        <v>13080.5</v>
      </c>
      <c r="M583" s="23">
        <v>0</v>
      </c>
    </row>
    <row r="584" spans="1:13" x14ac:dyDescent="0.3">
      <c r="A584" s="24" t="s">
        <v>244</v>
      </c>
      <c r="B584" s="24" t="s">
        <v>245</v>
      </c>
      <c r="C584" s="2" t="str">
        <f>VLOOKUP(B584,Hoja1!B:C,2,FALSE)</f>
        <v>Politicas de Igualdad e infancia</v>
      </c>
      <c r="D584" s="3" t="str">
        <f t="shared" si="20"/>
        <v>2</v>
      </c>
      <c r="E584" s="3" t="str">
        <f t="shared" si="21"/>
        <v>22</v>
      </c>
      <c r="F584" s="24" t="s">
        <v>62</v>
      </c>
      <c r="G584" s="25" t="s">
        <v>63</v>
      </c>
      <c r="H584" s="26">
        <v>0</v>
      </c>
      <c r="I584" s="26">
        <v>0</v>
      </c>
      <c r="J584" s="26">
        <v>0</v>
      </c>
      <c r="K584" s="26">
        <v>0</v>
      </c>
      <c r="L584" s="26">
        <v>0</v>
      </c>
      <c r="M584" s="23">
        <v>0</v>
      </c>
    </row>
    <row r="585" spans="1:13" x14ac:dyDescent="0.3">
      <c r="A585" s="24" t="s">
        <v>244</v>
      </c>
      <c r="B585" s="24" t="s">
        <v>245</v>
      </c>
      <c r="C585" s="2" t="str">
        <f>VLOOKUP(B585,Hoja1!B:C,2,FALSE)</f>
        <v>Politicas de Igualdad e infancia</v>
      </c>
      <c r="D585" s="3" t="str">
        <f t="shared" si="20"/>
        <v>2</v>
      </c>
      <c r="E585" s="3" t="str">
        <f t="shared" si="21"/>
        <v>22</v>
      </c>
      <c r="F585" s="24" t="s">
        <v>144</v>
      </c>
      <c r="G585" s="25" t="s">
        <v>145</v>
      </c>
      <c r="H585" s="26">
        <v>0</v>
      </c>
      <c r="I585" s="26">
        <v>0</v>
      </c>
      <c r="J585" s="26">
        <v>0</v>
      </c>
      <c r="K585" s="26">
        <v>1951.61</v>
      </c>
      <c r="L585" s="26">
        <v>1951.61</v>
      </c>
      <c r="M585" s="23">
        <v>6858.33</v>
      </c>
    </row>
    <row r="586" spans="1:13" x14ac:dyDescent="0.3">
      <c r="A586" s="24" t="s">
        <v>244</v>
      </c>
      <c r="B586" s="24" t="s">
        <v>245</v>
      </c>
      <c r="C586" s="2" t="str">
        <f>VLOOKUP(B586,Hoja1!B:C,2,FALSE)</f>
        <v>Politicas de Igualdad e infancia</v>
      </c>
      <c r="D586" s="3" t="str">
        <f t="shared" si="20"/>
        <v>2</v>
      </c>
      <c r="E586" s="3" t="str">
        <f t="shared" si="21"/>
        <v>22</v>
      </c>
      <c r="F586" s="24" t="s">
        <v>64</v>
      </c>
      <c r="G586" s="25" t="s">
        <v>65</v>
      </c>
      <c r="H586" s="26">
        <v>276000</v>
      </c>
      <c r="I586" s="26">
        <v>-15000</v>
      </c>
      <c r="J586" s="26">
        <v>261000</v>
      </c>
      <c r="K586" s="26">
        <v>32148.400000000001</v>
      </c>
      <c r="L586" s="26">
        <v>32106.05</v>
      </c>
      <c r="M586" s="23">
        <v>3370.02</v>
      </c>
    </row>
    <row r="587" spans="1:13" x14ac:dyDescent="0.3">
      <c r="A587" s="24" t="s">
        <v>244</v>
      </c>
      <c r="B587" s="24" t="s">
        <v>245</v>
      </c>
      <c r="C587" s="2" t="str">
        <f>VLOOKUP(B587,Hoja1!B:C,2,FALSE)</f>
        <v>Politicas de Igualdad e infancia</v>
      </c>
      <c r="D587" s="3" t="str">
        <f t="shared" si="20"/>
        <v>2</v>
      </c>
      <c r="E587" s="3" t="str">
        <f t="shared" si="21"/>
        <v>23</v>
      </c>
      <c r="F587" s="24" t="s">
        <v>39</v>
      </c>
      <c r="G587" s="25" t="s">
        <v>40</v>
      </c>
      <c r="H587" s="26">
        <v>1000</v>
      </c>
      <c r="I587" s="26">
        <v>0</v>
      </c>
      <c r="J587" s="26">
        <v>1000</v>
      </c>
      <c r="K587" s="26">
        <v>0</v>
      </c>
      <c r="L587" s="26">
        <v>0</v>
      </c>
      <c r="M587" s="23">
        <v>0</v>
      </c>
    </row>
    <row r="588" spans="1:13" x14ac:dyDescent="0.3">
      <c r="A588" s="24" t="s">
        <v>244</v>
      </c>
      <c r="B588" s="24" t="s">
        <v>245</v>
      </c>
      <c r="C588" s="2" t="str">
        <f>VLOOKUP(B588,Hoja1!B:C,2,FALSE)</f>
        <v>Politicas de Igualdad e infancia</v>
      </c>
      <c r="D588" s="3" t="str">
        <f t="shared" si="20"/>
        <v>4</v>
      </c>
      <c r="E588" s="3" t="str">
        <f t="shared" si="21"/>
        <v>48</v>
      </c>
      <c r="F588" s="24" t="s">
        <v>148</v>
      </c>
      <c r="G588" s="25" t="s">
        <v>149</v>
      </c>
      <c r="H588" s="26">
        <v>42000</v>
      </c>
      <c r="I588" s="26">
        <v>0</v>
      </c>
      <c r="J588" s="26">
        <v>42000</v>
      </c>
      <c r="K588" s="26">
        <v>0</v>
      </c>
      <c r="L588" s="26">
        <v>0</v>
      </c>
      <c r="M588" s="23">
        <v>0</v>
      </c>
    </row>
    <row r="589" spans="1:13" x14ac:dyDescent="0.3">
      <c r="A589" s="24" t="s">
        <v>244</v>
      </c>
      <c r="B589" s="24" t="s">
        <v>245</v>
      </c>
      <c r="C589" s="2" t="str">
        <f>VLOOKUP(B589,Hoja1!B:C,2,FALSE)</f>
        <v>Politicas de Igualdad e infancia</v>
      </c>
      <c r="D589" s="3" t="str">
        <f t="shared" si="20"/>
        <v>4</v>
      </c>
      <c r="E589" s="3" t="str">
        <f t="shared" si="21"/>
        <v>48</v>
      </c>
      <c r="F589" s="24" t="s">
        <v>182</v>
      </c>
      <c r="G589" s="25" t="s">
        <v>183</v>
      </c>
      <c r="H589" s="26">
        <v>500</v>
      </c>
      <c r="I589" s="26">
        <v>0</v>
      </c>
      <c r="J589" s="26">
        <v>500</v>
      </c>
      <c r="K589" s="26">
        <v>0</v>
      </c>
      <c r="L589" s="26">
        <v>0</v>
      </c>
      <c r="M589" s="23">
        <v>16876.439999999999</v>
      </c>
    </row>
    <row r="590" spans="1:13" x14ac:dyDescent="0.3">
      <c r="A590" s="24" t="s">
        <v>244</v>
      </c>
      <c r="B590" s="24" t="s">
        <v>245</v>
      </c>
      <c r="C590" s="2" t="str">
        <f>VLOOKUP(B590,Hoja1!B:C,2,FALSE)</f>
        <v>Politicas de Igualdad e infancia</v>
      </c>
      <c r="D590" s="3" t="str">
        <f t="shared" si="20"/>
        <v>4</v>
      </c>
      <c r="E590" s="3" t="str">
        <f t="shared" si="21"/>
        <v>48</v>
      </c>
      <c r="F590" s="24" t="s">
        <v>45</v>
      </c>
      <c r="G590" s="25" t="s">
        <v>46</v>
      </c>
      <c r="H590" s="26">
        <v>88980</v>
      </c>
      <c r="I590" s="26">
        <v>0</v>
      </c>
      <c r="J590" s="26">
        <v>88980</v>
      </c>
      <c r="K590" s="26">
        <v>71976</v>
      </c>
      <c r="L590" s="26">
        <v>71976</v>
      </c>
      <c r="M590" s="23">
        <v>0</v>
      </c>
    </row>
    <row r="591" spans="1:13" x14ac:dyDescent="0.3">
      <c r="A591" s="24" t="s">
        <v>244</v>
      </c>
      <c r="B591" s="24" t="s">
        <v>245</v>
      </c>
      <c r="C591" s="2" t="str">
        <f>VLOOKUP(B591,Hoja1!B:C,2,FALSE)</f>
        <v>Politicas de Igualdad e infancia</v>
      </c>
      <c r="D591" s="3" t="str">
        <f t="shared" si="20"/>
        <v>6</v>
      </c>
      <c r="E591" s="3" t="str">
        <f t="shared" si="21"/>
        <v>62</v>
      </c>
      <c r="F591" s="24" t="s">
        <v>97</v>
      </c>
      <c r="G591" s="25" t="s">
        <v>98</v>
      </c>
      <c r="H591" s="26">
        <v>0</v>
      </c>
      <c r="I591" s="26">
        <v>0</v>
      </c>
      <c r="J591" s="26">
        <v>0</v>
      </c>
      <c r="K591" s="26">
        <v>0</v>
      </c>
      <c r="L591" s="26">
        <v>0</v>
      </c>
      <c r="M591" s="23">
        <v>0</v>
      </c>
    </row>
    <row r="592" spans="1:13" x14ac:dyDescent="0.3">
      <c r="A592" s="24" t="s">
        <v>244</v>
      </c>
      <c r="B592" s="24" t="s">
        <v>245</v>
      </c>
      <c r="C592" s="2" t="str">
        <f>VLOOKUP(B592,Hoja1!B:C,2,FALSE)</f>
        <v>Politicas de Igualdad e infancia</v>
      </c>
      <c r="D592" s="3" t="str">
        <f t="shared" si="20"/>
        <v>6</v>
      </c>
      <c r="E592" s="3" t="str">
        <f t="shared" si="21"/>
        <v>62</v>
      </c>
      <c r="F592" s="24" t="s">
        <v>170</v>
      </c>
      <c r="G592" s="25" t="s">
        <v>171</v>
      </c>
      <c r="H592" s="26">
        <v>20000</v>
      </c>
      <c r="I592" s="26">
        <v>0</v>
      </c>
      <c r="J592" s="26">
        <v>20000</v>
      </c>
      <c r="K592" s="26">
        <v>13306.94</v>
      </c>
      <c r="L592" s="26">
        <v>13306.94</v>
      </c>
      <c r="M592" s="23">
        <v>0</v>
      </c>
    </row>
    <row r="593" spans="1:13" x14ac:dyDescent="0.3">
      <c r="A593" s="24" t="s">
        <v>244</v>
      </c>
      <c r="B593" s="24" t="s">
        <v>245</v>
      </c>
      <c r="C593" s="2" t="str">
        <f>VLOOKUP(B593,Hoja1!B:C,2,FALSE)</f>
        <v>Politicas de Igualdad e infancia</v>
      </c>
      <c r="D593" s="3" t="str">
        <f t="shared" si="20"/>
        <v>8</v>
      </c>
      <c r="E593" s="3" t="str">
        <f t="shared" si="21"/>
        <v>83</v>
      </c>
      <c r="F593" s="24" t="s">
        <v>114</v>
      </c>
      <c r="G593" s="25" t="s">
        <v>409</v>
      </c>
      <c r="H593" s="26">
        <v>3000</v>
      </c>
      <c r="I593" s="26">
        <v>0</v>
      </c>
      <c r="J593" s="26">
        <v>3000</v>
      </c>
      <c r="K593" s="26">
        <v>148.80000000000001</v>
      </c>
      <c r="L593" s="26">
        <v>148.80000000000001</v>
      </c>
      <c r="M593" s="23">
        <v>0</v>
      </c>
    </row>
    <row r="594" spans="1:13" x14ac:dyDescent="0.3">
      <c r="A594" s="24" t="s">
        <v>244</v>
      </c>
      <c r="B594" s="24" t="s">
        <v>254</v>
      </c>
      <c r="C594" s="2" t="str">
        <f>VLOOKUP(B594,Hoja1!B:C,2,FALSE)</f>
        <v>Dirección del Área de Educación</v>
      </c>
      <c r="D594" s="3" t="str">
        <f t="shared" si="20"/>
        <v>1</v>
      </c>
      <c r="E594" s="3" t="str">
        <f t="shared" si="21"/>
        <v>12</v>
      </c>
      <c r="F594" s="24" t="s">
        <v>48</v>
      </c>
      <c r="G594" s="25" t="s">
        <v>49</v>
      </c>
      <c r="H594" s="26">
        <v>45591</v>
      </c>
      <c r="I594" s="26">
        <v>0</v>
      </c>
      <c r="J594" s="26">
        <v>45591</v>
      </c>
      <c r="K594" s="26">
        <v>21327.51</v>
      </c>
      <c r="L594" s="26">
        <v>21327.51</v>
      </c>
      <c r="M594" s="23">
        <v>67476</v>
      </c>
    </row>
    <row r="595" spans="1:13" x14ac:dyDescent="0.3">
      <c r="A595" s="24" t="s">
        <v>244</v>
      </c>
      <c r="B595" s="24" t="s">
        <v>254</v>
      </c>
      <c r="C595" s="2" t="str">
        <f>VLOOKUP(B595,Hoja1!B:C,2,FALSE)</f>
        <v>Dirección del Área de Educación</v>
      </c>
      <c r="D595" s="3" t="str">
        <f t="shared" si="20"/>
        <v>1</v>
      </c>
      <c r="E595" s="3" t="str">
        <f t="shared" si="21"/>
        <v>12</v>
      </c>
      <c r="F595" s="24" t="s">
        <v>17</v>
      </c>
      <c r="G595" s="25" t="s">
        <v>18</v>
      </c>
      <c r="H595" s="26">
        <v>10235</v>
      </c>
      <c r="I595" s="26">
        <v>0</v>
      </c>
      <c r="J595" s="26">
        <v>10235</v>
      </c>
      <c r="K595" s="26">
        <v>5041.88</v>
      </c>
      <c r="L595" s="26">
        <v>5041.88</v>
      </c>
      <c r="M595" s="23">
        <v>0</v>
      </c>
    </row>
    <row r="596" spans="1:13" x14ac:dyDescent="0.3">
      <c r="A596" s="24" t="s">
        <v>244</v>
      </c>
      <c r="B596" s="24" t="s">
        <v>254</v>
      </c>
      <c r="C596" s="2" t="str">
        <f>VLOOKUP(B596,Hoja1!B:C,2,FALSE)</f>
        <v>Dirección del Área de Educación</v>
      </c>
      <c r="D596" s="3" t="str">
        <f t="shared" si="20"/>
        <v>1</v>
      </c>
      <c r="E596" s="3" t="str">
        <f t="shared" si="21"/>
        <v>12</v>
      </c>
      <c r="F596" s="24" t="s">
        <v>52</v>
      </c>
      <c r="G596" s="25" t="s">
        <v>53</v>
      </c>
      <c r="H596" s="26">
        <v>17351</v>
      </c>
      <c r="I596" s="26">
        <v>0</v>
      </c>
      <c r="J596" s="26">
        <v>17351</v>
      </c>
      <c r="K596" s="26">
        <v>8547.18</v>
      </c>
      <c r="L596" s="26">
        <v>8547.18</v>
      </c>
      <c r="M596" s="23">
        <v>1035.76</v>
      </c>
    </row>
    <row r="597" spans="1:13" x14ac:dyDescent="0.3">
      <c r="A597" s="24" t="s">
        <v>244</v>
      </c>
      <c r="B597" s="24" t="s">
        <v>254</v>
      </c>
      <c r="C597" s="2" t="str">
        <f>VLOOKUP(B597,Hoja1!B:C,2,FALSE)</f>
        <v>Dirección del Área de Educación</v>
      </c>
      <c r="D597" s="3" t="str">
        <f t="shared" si="20"/>
        <v>1</v>
      </c>
      <c r="E597" s="3" t="str">
        <f t="shared" si="21"/>
        <v>12</v>
      </c>
      <c r="F597" s="24" t="s">
        <v>19</v>
      </c>
      <c r="G597" s="25" t="s">
        <v>20</v>
      </c>
      <c r="H597" s="26">
        <v>20027</v>
      </c>
      <c r="I597" s="26">
        <v>0</v>
      </c>
      <c r="J597" s="26">
        <v>20027</v>
      </c>
      <c r="K597" s="26">
        <v>9717.89</v>
      </c>
      <c r="L597" s="26">
        <v>9717.89</v>
      </c>
      <c r="M597" s="23">
        <v>0</v>
      </c>
    </row>
    <row r="598" spans="1:13" x14ac:dyDescent="0.3">
      <c r="A598" s="24" t="s">
        <v>244</v>
      </c>
      <c r="B598" s="24" t="s">
        <v>254</v>
      </c>
      <c r="C598" s="2" t="str">
        <f>VLOOKUP(B598,Hoja1!B:C,2,FALSE)</f>
        <v>Dirección del Área de Educación</v>
      </c>
      <c r="D598" s="3" t="str">
        <f t="shared" si="20"/>
        <v>1</v>
      </c>
      <c r="E598" s="3" t="str">
        <f t="shared" si="21"/>
        <v>12</v>
      </c>
      <c r="F598" s="24" t="s">
        <v>21</v>
      </c>
      <c r="G598" s="25" t="s">
        <v>22</v>
      </c>
      <c r="H598" s="26">
        <v>53393</v>
      </c>
      <c r="I598" s="26">
        <v>0</v>
      </c>
      <c r="J598" s="26">
        <v>53393</v>
      </c>
      <c r="K598" s="26">
        <v>25818.799999999999</v>
      </c>
      <c r="L598" s="26">
        <v>25818.799999999999</v>
      </c>
      <c r="M598" s="23">
        <v>10182.24</v>
      </c>
    </row>
    <row r="599" spans="1:13" x14ac:dyDescent="0.3">
      <c r="A599" s="24" t="s">
        <v>244</v>
      </c>
      <c r="B599" s="24" t="s">
        <v>254</v>
      </c>
      <c r="C599" s="2" t="str">
        <f>VLOOKUP(B599,Hoja1!B:C,2,FALSE)</f>
        <v>Dirección del Área de Educación</v>
      </c>
      <c r="D599" s="3" t="str">
        <f t="shared" si="20"/>
        <v>1</v>
      </c>
      <c r="E599" s="3" t="str">
        <f t="shared" si="21"/>
        <v>12</v>
      </c>
      <c r="F599" s="24" t="s">
        <v>23</v>
      </c>
      <c r="G599" s="25" t="s">
        <v>24</v>
      </c>
      <c r="H599" s="26">
        <v>132044</v>
      </c>
      <c r="I599" s="26">
        <v>0</v>
      </c>
      <c r="J599" s="26">
        <v>132044</v>
      </c>
      <c r="K599" s="26">
        <v>60144.77</v>
      </c>
      <c r="L599" s="26">
        <v>60144.77</v>
      </c>
      <c r="M599" s="23">
        <v>2203.5300000000002</v>
      </c>
    </row>
    <row r="600" spans="1:13" x14ac:dyDescent="0.3">
      <c r="A600" s="24" t="s">
        <v>244</v>
      </c>
      <c r="B600" s="24" t="s">
        <v>254</v>
      </c>
      <c r="C600" s="2" t="str">
        <f>VLOOKUP(B600,Hoja1!B:C,2,FALSE)</f>
        <v>Dirección del Área de Educación</v>
      </c>
      <c r="D600" s="3" t="str">
        <f t="shared" si="20"/>
        <v>1</v>
      </c>
      <c r="E600" s="3" t="str">
        <f t="shared" si="21"/>
        <v>12</v>
      </c>
      <c r="F600" s="24" t="s">
        <v>25</v>
      </c>
      <c r="G600" s="25" t="s">
        <v>26</v>
      </c>
      <c r="H600" s="26">
        <v>9184</v>
      </c>
      <c r="I600" s="26">
        <v>0</v>
      </c>
      <c r="J600" s="26">
        <v>9184</v>
      </c>
      <c r="K600" s="26">
        <v>6063.99</v>
      </c>
      <c r="L600" s="26">
        <v>6063.99</v>
      </c>
      <c r="M600" s="23">
        <v>3667.86</v>
      </c>
    </row>
    <row r="601" spans="1:13" x14ac:dyDescent="0.3">
      <c r="A601" s="24" t="s">
        <v>244</v>
      </c>
      <c r="B601" s="24" t="s">
        <v>254</v>
      </c>
      <c r="C601" s="2" t="str">
        <f>VLOOKUP(B601,Hoja1!B:C,2,FALSE)</f>
        <v>Dirección del Área de Educación</v>
      </c>
      <c r="D601" s="3" t="str">
        <f t="shared" si="20"/>
        <v>1</v>
      </c>
      <c r="E601" s="3" t="str">
        <f t="shared" si="21"/>
        <v>15</v>
      </c>
      <c r="F601" s="24" t="s">
        <v>75</v>
      </c>
      <c r="G601" s="25" t="s">
        <v>76</v>
      </c>
      <c r="H601" s="26">
        <v>3903</v>
      </c>
      <c r="I601" s="26">
        <v>0</v>
      </c>
      <c r="J601" s="26">
        <v>3903</v>
      </c>
      <c r="K601" s="26">
        <v>0</v>
      </c>
      <c r="L601" s="26">
        <v>0</v>
      </c>
      <c r="M601" s="23">
        <v>4564.6499999999996</v>
      </c>
    </row>
    <row r="602" spans="1:13" x14ac:dyDescent="0.3">
      <c r="A602" s="24" t="s">
        <v>244</v>
      </c>
      <c r="B602" s="24" t="s">
        <v>254</v>
      </c>
      <c r="C602" s="2" t="str">
        <f>VLOOKUP(B602,Hoja1!B:C,2,FALSE)</f>
        <v>Dirección del Área de Educación</v>
      </c>
      <c r="D602" s="3" t="str">
        <f t="shared" si="20"/>
        <v>2</v>
      </c>
      <c r="E602" s="3" t="str">
        <f t="shared" si="21"/>
        <v>21</v>
      </c>
      <c r="F602" s="24" t="s">
        <v>56</v>
      </c>
      <c r="G602" s="25" t="s">
        <v>57</v>
      </c>
      <c r="H602" s="26">
        <v>1500</v>
      </c>
      <c r="I602" s="26">
        <v>0</v>
      </c>
      <c r="J602" s="26">
        <v>1500</v>
      </c>
      <c r="K602" s="26">
        <v>234.09</v>
      </c>
      <c r="L602" s="26">
        <v>234.09</v>
      </c>
      <c r="M602" s="23">
        <v>11272.14</v>
      </c>
    </row>
    <row r="603" spans="1:13" x14ac:dyDescent="0.3">
      <c r="A603" s="24" t="s">
        <v>244</v>
      </c>
      <c r="B603" s="24" t="s">
        <v>254</v>
      </c>
      <c r="C603" s="2" t="str">
        <f>VLOOKUP(B603,Hoja1!B:C,2,FALSE)</f>
        <v>Dirección del Área de Educación</v>
      </c>
      <c r="D603" s="3" t="str">
        <f t="shared" si="20"/>
        <v>2</v>
      </c>
      <c r="E603" s="3" t="str">
        <f t="shared" si="21"/>
        <v>23</v>
      </c>
      <c r="F603" s="24" t="s">
        <v>39</v>
      </c>
      <c r="G603" s="25" t="s">
        <v>40</v>
      </c>
      <c r="H603" s="26">
        <v>1500</v>
      </c>
      <c r="I603" s="26">
        <v>0</v>
      </c>
      <c r="J603" s="26">
        <v>1500</v>
      </c>
      <c r="K603" s="26">
        <v>0</v>
      </c>
      <c r="L603" s="26">
        <v>0</v>
      </c>
      <c r="M603" s="23">
        <v>26438.28</v>
      </c>
    </row>
    <row r="604" spans="1:13" x14ac:dyDescent="0.3">
      <c r="A604" s="24" t="s">
        <v>244</v>
      </c>
      <c r="B604" s="24" t="s">
        <v>255</v>
      </c>
      <c r="C604" s="2" t="str">
        <f>VLOOKUP(B604,Hoja1!B:C,2,FALSE)</f>
        <v>Escuelas Infantiles</v>
      </c>
      <c r="D604" s="3" t="str">
        <f t="shared" si="20"/>
        <v>1</v>
      </c>
      <c r="E604" s="3" t="str">
        <f t="shared" si="21"/>
        <v>12</v>
      </c>
      <c r="F604" s="24" t="s">
        <v>48</v>
      </c>
      <c r="G604" s="25" t="s">
        <v>49</v>
      </c>
      <c r="H604" s="26">
        <v>15197</v>
      </c>
      <c r="I604" s="26">
        <v>0</v>
      </c>
      <c r="J604" s="26">
        <v>15197</v>
      </c>
      <c r="K604" s="26">
        <v>7482.41</v>
      </c>
      <c r="L604" s="26">
        <v>7482.41</v>
      </c>
      <c r="M604" s="23">
        <v>2493.75</v>
      </c>
    </row>
    <row r="605" spans="1:13" x14ac:dyDescent="0.3">
      <c r="A605" s="24" t="s">
        <v>244</v>
      </c>
      <c r="B605" s="24" t="s">
        <v>255</v>
      </c>
      <c r="C605" s="2" t="str">
        <f>VLOOKUP(B605,Hoja1!B:C,2,FALSE)</f>
        <v>Escuelas Infantiles</v>
      </c>
      <c r="D605" s="3" t="str">
        <f t="shared" si="20"/>
        <v>1</v>
      </c>
      <c r="E605" s="3" t="str">
        <f t="shared" si="21"/>
        <v>12</v>
      </c>
      <c r="F605" s="24" t="s">
        <v>50</v>
      </c>
      <c r="G605" s="25" t="s">
        <v>51</v>
      </c>
      <c r="H605" s="26">
        <v>13363</v>
      </c>
      <c r="I605" s="26">
        <v>0</v>
      </c>
      <c r="J605" s="26">
        <v>13363</v>
      </c>
      <c r="K605" s="26">
        <v>6583.01</v>
      </c>
      <c r="L605" s="26">
        <v>6583.01</v>
      </c>
      <c r="M605" s="23">
        <v>0</v>
      </c>
    </row>
    <row r="606" spans="1:13" x14ac:dyDescent="0.3">
      <c r="A606" s="24" t="s">
        <v>244</v>
      </c>
      <c r="B606" s="24" t="s">
        <v>255</v>
      </c>
      <c r="C606" s="2" t="str">
        <f>VLOOKUP(B606,Hoja1!B:C,2,FALSE)</f>
        <v>Escuelas Infantiles</v>
      </c>
      <c r="D606" s="3" t="str">
        <f t="shared" si="20"/>
        <v>1</v>
      </c>
      <c r="E606" s="3" t="str">
        <f t="shared" si="21"/>
        <v>12</v>
      </c>
      <c r="F606" s="24" t="s">
        <v>52</v>
      </c>
      <c r="G606" s="25" t="s">
        <v>53</v>
      </c>
      <c r="H606" s="26">
        <v>8675</v>
      </c>
      <c r="I606" s="26">
        <v>0</v>
      </c>
      <c r="J606" s="26">
        <v>8675</v>
      </c>
      <c r="K606" s="26">
        <v>4456.9799999999996</v>
      </c>
      <c r="L606" s="26">
        <v>4456.9799999999996</v>
      </c>
      <c r="M606" s="23">
        <v>0</v>
      </c>
    </row>
    <row r="607" spans="1:13" x14ac:dyDescent="0.3">
      <c r="A607" s="24" t="s">
        <v>244</v>
      </c>
      <c r="B607" s="24" t="s">
        <v>255</v>
      </c>
      <c r="C607" s="2" t="str">
        <f>VLOOKUP(B607,Hoja1!B:C,2,FALSE)</f>
        <v>Escuelas Infantiles</v>
      </c>
      <c r="D607" s="3" t="str">
        <f t="shared" si="20"/>
        <v>1</v>
      </c>
      <c r="E607" s="3" t="str">
        <f t="shared" si="21"/>
        <v>12</v>
      </c>
      <c r="F607" s="24" t="s">
        <v>19</v>
      </c>
      <c r="G607" s="25" t="s">
        <v>20</v>
      </c>
      <c r="H607" s="26">
        <v>10301</v>
      </c>
      <c r="I607" s="26">
        <v>0</v>
      </c>
      <c r="J607" s="26">
        <v>10301</v>
      </c>
      <c r="K607" s="26">
        <v>5089.6400000000003</v>
      </c>
      <c r="L607" s="26">
        <v>5089.6400000000003</v>
      </c>
      <c r="M607" s="23">
        <v>3394.08</v>
      </c>
    </row>
    <row r="608" spans="1:13" x14ac:dyDescent="0.3">
      <c r="A608" s="24" t="s">
        <v>244</v>
      </c>
      <c r="B608" s="24" t="s">
        <v>255</v>
      </c>
      <c r="C608" s="2" t="str">
        <f>VLOOKUP(B608,Hoja1!B:C,2,FALSE)</f>
        <v>Escuelas Infantiles</v>
      </c>
      <c r="D608" s="3" t="str">
        <f t="shared" si="20"/>
        <v>1</v>
      </c>
      <c r="E608" s="3" t="str">
        <f t="shared" si="21"/>
        <v>12</v>
      </c>
      <c r="F608" s="24" t="s">
        <v>21</v>
      </c>
      <c r="G608" s="25" t="s">
        <v>22</v>
      </c>
      <c r="H608" s="26">
        <v>19733</v>
      </c>
      <c r="I608" s="26">
        <v>0</v>
      </c>
      <c r="J608" s="26">
        <v>19733</v>
      </c>
      <c r="K608" s="26">
        <v>9810.81</v>
      </c>
      <c r="L608" s="26">
        <v>9810.81</v>
      </c>
      <c r="M608" s="23">
        <v>2934.78</v>
      </c>
    </row>
    <row r="609" spans="1:13" x14ac:dyDescent="0.3">
      <c r="A609" s="24" t="s">
        <v>244</v>
      </c>
      <c r="B609" s="24" t="s">
        <v>255</v>
      </c>
      <c r="C609" s="2" t="str">
        <f>VLOOKUP(B609,Hoja1!B:C,2,FALSE)</f>
        <v>Escuelas Infantiles</v>
      </c>
      <c r="D609" s="3" t="str">
        <f t="shared" si="20"/>
        <v>1</v>
      </c>
      <c r="E609" s="3" t="str">
        <f t="shared" si="21"/>
        <v>12</v>
      </c>
      <c r="F609" s="24" t="s">
        <v>23</v>
      </c>
      <c r="G609" s="25" t="s">
        <v>24</v>
      </c>
      <c r="H609" s="26">
        <v>49496</v>
      </c>
      <c r="I609" s="26">
        <v>0</v>
      </c>
      <c r="J609" s="26">
        <v>49496</v>
      </c>
      <c r="K609" s="26">
        <v>23932.33</v>
      </c>
      <c r="L609" s="26">
        <v>23932.33</v>
      </c>
      <c r="M609" s="23">
        <v>2017.32</v>
      </c>
    </row>
    <row r="610" spans="1:13" x14ac:dyDescent="0.3">
      <c r="A610" s="24" t="s">
        <v>244</v>
      </c>
      <c r="B610" s="24" t="s">
        <v>255</v>
      </c>
      <c r="C610" s="2" t="str">
        <f>VLOOKUP(B610,Hoja1!B:C,2,FALSE)</f>
        <v>Escuelas Infantiles</v>
      </c>
      <c r="D610" s="3" t="str">
        <f t="shared" si="20"/>
        <v>1</v>
      </c>
      <c r="E610" s="3" t="str">
        <f t="shared" si="21"/>
        <v>12</v>
      </c>
      <c r="F610" s="24" t="s">
        <v>25</v>
      </c>
      <c r="G610" s="25" t="s">
        <v>26</v>
      </c>
      <c r="H610" s="26">
        <v>5364</v>
      </c>
      <c r="I610" s="26">
        <v>0</v>
      </c>
      <c r="J610" s="26">
        <v>5364</v>
      </c>
      <c r="K610" s="26">
        <v>2658.83</v>
      </c>
      <c r="L610" s="26">
        <v>2658.83</v>
      </c>
      <c r="M610" s="23">
        <v>2289.75</v>
      </c>
    </row>
    <row r="611" spans="1:13" x14ac:dyDescent="0.3">
      <c r="A611" s="24" t="s">
        <v>244</v>
      </c>
      <c r="B611" s="24" t="s">
        <v>255</v>
      </c>
      <c r="C611" s="2" t="str">
        <f>VLOOKUP(B611,Hoja1!B:C,2,FALSE)</f>
        <v>Escuelas Infantiles</v>
      </c>
      <c r="D611" s="3" t="str">
        <f t="shared" si="20"/>
        <v>2</v>
      </c>
      <c r="E611" s="3" t="str">
        <f t="shared" si="21"/>
        <v>21</v>
      </c>
      <c r="F611" s="24" t="s">
        <v>140</v>
      </c>
      <c r="G611" s="25" t="s">
        <v>141</v>
      </c>
      <c r="H611" s="26">
        <v>14000</v>
      </c>
      <c r="I611" s="26">
        <v>6000</v>
      </c>
      <c r="J611" s="26">
        <v>20000</v>
      </c>
      <c r="K611" s="26">
        <v>5874.79</v>
      </c>
      <c r="L611" s="26">
        <v>5792.5</v>
      </c>
      <c r="M611" s="23">
        <v>4259.3900000000003</v>
      </c>
    </row>
    <row r="612" spans="1:13" x14ac:dyDescent="0.3">
      <c r="A612" s="24" t="s">
        <v>244</v>
      </c>
      <c r="B612" s="24" t="s">
        <v>255</v>
      </c>
      <c r="C612" s="2" t="str">
        <f>VLOOKUP(B612,Hoja1!B:C,2,FALSE)</f>
        <v>Escuelas Infantiles</v>
      </c>
      <c r="D612" s="3" t="str">
        <f t="shared" si="20"/>
        <v>2</v>
      </c>
      <c r="E612" s="3" t="str">
        <f t="shared" si="21"/>
        <v>21</v>
      </c>
      <c r="F612" s="24" t="s">
        <v>56</v>
      </c>
      <c r="G612" s="25" t="s">
        <v>57</v>
      </c>
      <c r="H612" s="26">
        <v>23000</v>
      </c>
      <c r="I612" s="26">
        <v>4000</v>
      </c>
      <c r="J612" s="26">
        <v>27000</v>
      </c>
      <c r="K612" s="26">
        <v>12096.51</v>
      </c>
      <c r="L612" s="26">
        <v>12096.51</v>
      </c>
      <c r="M612" s="23">
        <v>10138.44</v>
      </c>
    </row>
    <row r="613" spans="1:13" x14ac:dyDescent="0.3">
      <c r="A613" s="24" t="s">
        <v>244</v>
      </c>
      <c r="B613" s="24" t="s">
        <v>255</v>
      </c>
      <c r="C613" s="2" t="str">
        <f>VLOOKUP(B613,Hoja1!B:C,2,FALSE)</f>
        <v>Escuelas Infantiles</v>
      </c>
      <c r="D613" s="3" t="str">
        <f t="shared" si="20"/>
        <v>2</v>
      </c>
      <c r="E613" s="3" t="str">
        <f t="shared" si="21"/>
        <v>22</v>
      </c>
      <c r="F613" s="24" t="s">
        <v>92</v>
      </c>
      <c r="G613" s="25" t="s">
        <v>93</v>
      </c>
      <c r="H613" s="26">
        <v>50750</v>
      </c>
      <c r="I613" s="26">
        <v>0</v>
      </c>
      <c r="J613" s="26">
        <v>50750</v>
      </c>
      <c r="K613" s="26">
        <v>17873.73</v>
      </c>
      <c r="L613" s="26">
        <v>17873.73</v>
      </c>
      <c r="M613" s="23">
        <v>1051.82</v>
      </c>
    </row>
    <row r="614" spans="1:13" x14ac:dyDescent="0.3">
      <c r="A614" s="24" t="s">
        <v>244</v>
      </c>
      <c r="B614" s="24" t="s">
        <v>255</v>
      </c>
      <c r="C614" s="2" t="str">
        <f>VLOOKUP(B614,Hoja1!B:C,2,FALSE)</f>
        <v>Escuelas Infantiles</v>
      </c>
      <c r="D614" s="3" t="str">
        <f t="shared" si="20"/>
        <v>2</v>
      </c>
      <c r="E614" s="3" t="str">
        <f t="shared" si="21"/>
        <v>22</v>
      </c>
      <c r="F614" s="24" t="s">
        <v>142</v>
      </c>
      <c r="G614" s="25" t="s">
        <v>143</v>
      </c>
      <c r="H614" s="26">
        <v>72663</v>
      </c>
      <c r="I614" s="26">
        <v>0</v>
      </c>
      <c r="J614" s="26">
        <v>72663</v>
      </c>
      <c r="K614" s="26">
        <v>35876.980000000003</v>
      </c>
      <c r="L614" s="26">
        <v>35876.980000000003</v>
      </c>
      <c r="M614" s="23">
        <v>626.05999999999995</v>
      </c>
    </row>
    <row r="615" spans="1:13" x14ac:dyDescent="0.3">
      <c r="A615" s="24" t="s">
        <v>244</v>
      </c>
      <c r="B615" s="24" t="s">
        <v>255</v>
      </c>
      <c r="C615" s="2" t="str">
        <f>VLOOKUP(B615,Hoja1!B:C,2,FALSE)</f>
        <v>Escuelas Infantiles</v>
      </c>
      <c r="D615" s="3" t="str">
        <f t="shared" si="20"/>
        <v>2</v>
      </c>
      <c r="E615" s="3" t="str">
        <f t="shared" si="21"/>
        <v>22</v>
      </c>
      <c r="F615" s="24" t="s">
        <v>85</v>
      </c>
      <c r="G615" s="25" t="s">
        <v>86</v>
      </c>
      <c r="H615" s="26">
        <v>22000</v>
      </c>
      <c r="I615" s="26">
        <v>5000</v>
      </c>
      <c r="J615" s="26">
        <v>27000</v>
      </c>
      <c r="K615" s="26">
        <v>0</v>
      </c>
      <c r="L615" s="26">
        <v>0</v>
      </c>
      <c r="M615" s="23">
        <v>4002.92</v>
      </c>
    </row>
    <row r="616" spans="1:13" x14ac:dyDescent="0.3">
      <c r="A616" s="24" t="s">
        <v>244</v>
      </c>
      <c r="B616" s="24" t="s">
        <v>255</v>
      </c>
      <c r="C616" s="2" t="str">
        <f>VLOOKUP(B616,Hoja1!B:C,2,FALSE)</f>
        <v>Escuelas Infantiles</v>
      </c>
      <c r="D616" s="3" t="str">
        <f t="shared" si="20"/>
        <v>2</v>
      </c>
      <c r="E616" s="3" t="str">
        <f t="shared" si="21"/>
        <v>22</v>
      </c>
      <c r="F616" s="24" t="s">
        <v>87</v>
      </c>
      <c r="G616" s="25" t="s">
        <v>88</v>
      </c>
      <c r="H616" s="26">
        <v>1000</v>
      </c>
      <c r="I616" s="26">
        <v>0</v>
      </c>
      <c r="J616" s="26">
        <v>1000</v>
      </c>
      <c r="K616" s="26">
        <v>0</v>
      </c>
      <c r="L616" s="26">
        <v>0</v>
      </c>
      <c r="M616" s="23">
        <v>7444.31</v>
      </c>
    </row>
    <row r="617" spans="1:13" x14ac:dyDescent="0.3">
      <c r="A617" s="24" t="s">
        <v>244</v>
      </c>
      <c r="B617" s="24" t="s">
        <v>255</v>
      </c>
      <c r="C617" s="2" t="str">
        <f>VLOOKUP(B617,Hoja1!B:C,2,FALSE)</f>
        <v>Escuelas Infantiles</v>
      </c>
      <c r="D617" s="3" t="str">
        <f t="shared" si="20"/>
        <v>2</v>
      </c>
      <c r="E617" s="3" t="str">
        <f t="shared" si="21"/>
        <v>22</v>
      </c>
      <c r="F617" s="24" t="s">
        <v>62</v>
      </c>
      <c r="G617" s="25" t="s">
        <v>63</v>
      </c>
      <c r="H617" s="26">
        <v>2000</v>
      </c>
      <c r="I617" s="26">
        <v>0</v>
      </c>
      <c r="J617" s="26">
        <v>2000</v>
      </c>
      <c r="K617" s="26">
        <v>0</v>
      </c>
      <c r="L617" s="26">
        <v>0</v>
      </c>
      <c r="M617" s="23">
        <v>18069.2</v>
      </c>
    </row>
    <row r="618" spans="1:13" x14ac:dyDescent="0.3">
      <c r="A618" s="24" t="s">
        <v>244</v>
      </c>
      <c r="B618" s="24" t="s">
        <v>255</v>
      </c>
      <c r="C618" s="2" t="str">
        <f>VLOOKUP(B618,Hoja1!B:C,2,FALSE)</f>
        <v>Escuelas Infantiles</v>
      </c>
      <c r="D618" s="3" t="str">
        <f t="shared" si="20"/>
        <v>2</v>
      </c>
      <c r="E618" s="3" t="str">
        <f t="shared" si="21"/>
        <v>22</v>
      </c>
      <c r="F618" s="24" t="s">
        <v>144</v>
      </c>
      <c r="G618" s="25" t="s">
        <v>145</v>
      </c>
      <c r="H618" s="26">
        <v>266900</v>
      </c>
      <c r="I618" s="26">
        <v>0</v>
      </c>
      <c r="J618" s="26">
        <v>266900</v>
      </c>
      <c r="K618" s="26">
        <v>97783.15</v>
      </c>
      <c r="L618" s="26">
        <v>97783.15</v>
      </c>
      <c r="M618" s="23">
        <v>0</v>
      </c>
    </row>
    <row r="619" spans="1:13" x14ac:dyDescent="0.3">
      <c r="A619" s="24" t="s">
        <v>244</v>
      </c>
      <c r="B619" s="24" t="s">
        <v>255</v>
      </c>
      <c r="C619" s="2" t="str">
        <f>VLOOKUP(B619,Hoja1!B:C,2,FALSE)</f>
        <v>Escuelas Infantiles</v>
      </c>
      <c r="D619" s="3" t="str">
        <f t="shared" si="20"/>
        <v>2</v>
      </c>
      <c r="E619" s="3" t="str">
        <f t="shared" si="21"/>
        <v>22</v>
      </c>
      <c r="F619" s="24" t="s">
        <v>95</v>
      </c>
      <c r="G619" s="25" t="s">
        <v>96</v>
      </c>
      <c r="H619" s="26">
        <v>10000</v>
      </c>
      <c r="I619" s="26">
        <v>0</v>
      </c>
      <c r="J619" s="26">
        <v>10000</v>
      </c>
      <c r="K619" s="26">
        <v>0</v>
      </c>
      <c r="L619" s="26">
        <v>0</v>
      </c>
      <c r="M619" s="23">
        <v>0</v>
      </c>
    </row>
    <row r="620" spans="1:13" x14ac:dyDescent="0.3">
      <c r="A620" s="24" t="s">
        <v>244</v>
      </c>
      <c r="B620" s="24" t="s">
        <v>255</v>
      </c>
      <c r="C620" s="2" t="str">
        <f>VLOOKUP(B620,Hoja1!B:C,2,FALSE)</f>
        <v>Escuelas Infantiles</v>
      </c>
      <c r="D620" s="3" t="str">
        <f t="shared" si="20"/>
        <v>2</v>
      </c>
      <c r="E620" s="3" t="str">
        <f t="shared" si="21"/>
        <v>22</v>
      </c>
      <c r="F620" s="24" t="s">
        <v>64</v>
      </c>
      <c r="G620" s="25" t="s">
        <v>65</v>
      </c>
      <c r="H620" s="26">
        <v>2109795</v>
      </c>
      <c r="I620" s="26">
        <v>0</v>
      </c>
      <c r="J620" s="26">
        <v>2109795</v>
      </c>
      <c r="K620" s="26">
        <v>969676.53</v>
      </c>
      <c r="L620" s="26">
        <v>968498.72</v>
      </c>
      <c r="M620" s="23">
        <v>0</v>
      </c>
    </row>
    <row r="621" spans="1:13" x14ac:dyDescent="0.3">
      <c r="A621" s="24" t="s">
        <v>244</v>
      </c>
      <c r="B621" s="24" t="s">
        <v>255</v>
      </c>
      <c r="C621" s="2" t="str">
        <f>VLOOKUP(B621,Hoja1!B:C,2,FALSE)</f>
        <v>Escuelas Infantiles</v>
      </c>
      <c r="D621" s="3" t="str">
        <f t="shared" si="20"/>
        <v>4</v>
      </c>
      <c r="E621" s="3" t="str">
        <f t="shared" si="21"/>
        <v>48</v>
      </c>
      <c r="F621" s="24" t="s">
        <v>45</v>
      </c>
      <c r="G621" s="25" t="s">
        <v>46</v>
      </c>
      <c r="H621" s="26">
        <v>27930</v>
      </c>
      <c r="I621" s="26">
        <v>0</v>
      </c>
      <c r="J621" s="26">
        <v>27930</v>
      </c>
      <c r="K621" s="26">
        <v>27930</v>
      </c>
      <c r="L621" s="26">
        <v>27930</v>
      </c>
      <c r="M621" s="23">
        <v>0</v>
      </c>
    </row>
    <row r="622" spans="1:13" x14ac:dyDescent="0.3">
      <c r="A622" s="24" t="s">
        <v>244</v>
      </c>
      <c r="B622" s="24" t="s">
        <v>255</v>
      </c>
      <c r="C622" s="2" t="str">
        <f>VLOOKUP(B622,Hoja1!B:C,2,FALSE)</f>
        <v>Escuelas Infantiles</v>
      </c>
      <c r="D622" s="3" t="str">
        <f t="shared" si="20"/>
        <v>6</v>
      </c>
      <c r="E622" s="3" t="str">
        <f t="shared" si="21"/>
        <v>62</v>
      </c>
      <c r="F622" s="24" t="s">
        <v>125</v>
      </c>
      <c r="G622" s="25" t="s">
        <v>126</v>
      </c>
      <c r="H622" s="26">
        <v>0</v>
      </c>
      <c r="I622" s="26">
        <v>119180.1</v>
      </c>
      <c r="J622" s="26">
        <v>119180.1</v>
      </c>
      <c r="K622" s="26">
        <v>0</v>
      </c>
      <c r="L622" s="26">
        <v>0</v>
      </c>
      <c r="M622" s="23">
        <v>39113.26</v>
      </c>
    </row>
    <row r="623" spans="1:13" x14ac:dyDescent="0.3">
      <c r="A623" s="24" t="s">
        <v>244</v>
      </c>
      <c r="B623" s="24" t="s">
        <v>255</v>
      </c>
      <c r="C623" s="2" t="str">
        <f>VLOOKUP(B623,Hoja1!B:C,2,FALSE)</f>
        <v>Escuelas Infantiles</v>
      </c>
      <c r="D623" s="3" t="str">
        <f t="shared" si="20"/>
        <v>6</v>
      </c>
      <c r="E623" s="3" t="str">
        <f t="shared" si="21"/>
        <v>62</v>
      </c>
      <c r="F623" s="24" t="s">
        <v>97</v>
      </c>
      <c r="G623" s="25" t="s">
        <v>98</v>
      </c>
      <c r="H623" s="26">
        <v>0</v>
      </c>
      <c r="I623" s="26">
        <v>32000</v>
      </c>
      <c r="J623" s="26">
        <v>32000</v>
      </c>
      <c r="K623" s="26">
        <v>0</v>
      </c>
      <c r="L623" s="26">
        <v>0</v>
      </c>
      <c r="M623" s="23">
        <v>0</v>
      </c>
    </row>
    <row r="624" spans="1:13" x14ac:dyDescent="0.3">
      <c r="A624" s="24" t="s">
        <v>244</v>
      </c>
      <c r="B624" s="24" t="s">
        <v>255</v>
      </c>
      <c r="C624" s="2" t="str">
        <f>VLOOKUP(B624,Hoja1!B:C,2,FALSE)</f>
        <v>Escuelas Infantiles</v>
      </c>
      <c r="D624" s="3" t="str">
        <f t="shared" si="20"/>
        <v>6</v>
      </c>
      <c r="E624" s="3" t="str">
        <f t="shared" si="21"/>
        <v>62</v>
      </c>
      <c r="F624" s="24" t="s">
        <v>170</v>
      </c>
      <c r="G624" s="25" t="s">
        <v>171</v>
      </c>
      <c r="H624" s="26">
        <v>35000</v>
      </c>
      <c r="I624" s="26">
        <v>0</v>
      </c>
      <c r="J624" s="26">
        <v>35000</v>
      </c>
      <c r="K624" s="26">
        <v>0</v>
      </c>
      <c r="L624" s="26">
        <v>0</v>
      </c>
      <c r="M624" s="23">
        <v>387639.79</v>
      </c>
    </row>
    <row r="625" spans="1:13" x14ac:dyDescent="0.3">
      <c r="A625" s="24" t="s">
        <v>244</v>
      </c>
      <c r="B625" s="24" t="s">
        <v>255</v>
      </c>
      <c r="C625" s="2" t="str">
        <f>VLOOKUP(B625,Hoja1!B:C,2,FALSE)</f>
        <v>Escuelas Infantiles</v>
      </c>
      <c r="D625" s="3" t="str">
        <f t="shared" si="20"/>
        <v>6</v>
      </c>
      <c r="E625" s="3" t="str">
        <f t="shared" si="21"/>
        <v>63</v>
      </c>
      <c r="F625" s="24" t="s">
        <v>127</v>
      </c>
      <c r="G625" s="25" t="s">
        <v>126</v>
      </c>
      <c r="H625" s="26">
        <v>599458</v>
      </c>
      <c r="I625" s="26">
        <v>-24103.79</v>
      </c>
      <c r="J625" s="26">
        <v>575354.21</v>
      </c>
      <c r="K625" s="26">
        <v>438882.99</v>
      </c>
      <c r="L625" s="26">
        <v>277221.62</v>
      </c>
      <c r="M625" s="23">
        <v>0</v>
      </c>
    </row>
    <row r="626" spans="1:13" x14ac:dyDescent="0.3">
      <c r="A626" s="24" t="s">
        <v>244</v>
      </c>
      <c r="B626" s="24" t="s">
        <v>255</v>
      </c>
      <c r="C626" s="2" t="str">
        <f>VLOOKUP(B626,Hoja1!B:C,2,FALSE)</f>
        <v>Escuelas Infantiles</v>
      </c>
      <c r="D626" s="3" t="str">
        <f t="shared" si="20"/>
        <v>6</v>
      </c>
      <c r="E626" s="3" t="str">
        <f t="shared" si="21"/>
        <v>63</v>
      </c>
      <c r="F626" s="24" t="s">
        <v>128</v>
      </c>
      <c r="G626" s="25" t="s">
        <v>98</v>
      </c>
      <c r="H626" s="26">
        <v>15000</v>
      </c>
      <c r="I626" s="26">
        <v>0</v>
      </c>
      <c r="J626" s="26">
        <v>15000</v>
      </c>
      <c r="K626" s="26">
        <v>3425.51</v>
      </c>
      <c r="L626" s="26">
        <v>3425.51</v>
      </c>
      <c r="M626" s="23">
        <v>1839.6</v>
      </c>
    </row>
    <row r="627" spans="1:13" x14ac:dyDescent="0.3">
      <c r="A627" s="24" t="s">
        <v>244</v>
      </c>
      <c r="B627" s="24" t="s">
        <v>255</v>
      </c>
      <c r="C627" s="2" t="str">
        <f>VLOOKUP(B627,Hoja1!B:C,2,FALSE)</f>
        <v>Escuelas Infantiles</v>
      </c>
      <c r="D627" s="3" t="str">
        <f t="shared" si="20"/>
        <v>8</v>
      </c>
      <c r="E627" s="3" t="str">
        <f t="shared" si="21"/>
        <v>83</v>
      </c>
      <c r="F627" s="24" t="s">
        <v>114</v>
      </c>
      <c r="G627" s="25" t="s">
        <v>409</v>
      </c>
      <c r="H627" s="26">
        <v>3000</v>
      </c>
      <c r="I627" s="26">
        <v>0</v>
      </c>
      <c r="J627" s="26">
        <v>3000</v>
      </c>
      <c r="K627" s="26">
        <v>106.8</v>
      </c>
      <c r="L627" s="26">
        <v>106.8</v>
      </c>
      <c r="M627" s="23">
        <v>3425.51</v>
      </c>
    </row>
    <row r="628" spans="1:13" x14ac:dyDescent="0.3">
      <c r="A628" s="24" t="s">
        <v>244</v>
      </c>
      <c r="B628" s="24" t="s">
        <v>415</v>
      </c>
      <c r="C628" s="2" t="str">
        <f>VLOOKUP(B628,Hoja1!B:C,2,FALSE)</f>
        <v>Conservación centros de educación infantil y primaria</v>
      </c>
      <c r="D628" s="3" t="str">
        <f t="shared" si="20"/>
        <v>1</v>
      </c>
      <c r="E628" s="3" t="str">
        <f t="shared" si="21"/>
        <v>12</v>
      </c>
      <c r="F628" s="24" t="s">
        <v>48</v>
      </c>
      <c r="G628" s="25" t="s">
        <v>49</v>
      </c>
      <c r="H628" s="26">
        <v>15197</v>
      </c>
      <c r="I628" s="26">
        <v>0</v>
      </c>
      <c r="J628" s="26">
        <v>15197</v>
      </c>
      <c r="K628" s="26">
        <v>7486.29</v>
      </c>
      <c r="L628" s="26">
        <v>7486.29</v>
      </c>
      <c r="M628" s="23">
        <v>39.6</v>
      </c>
    </row>
    <row r="629" spans="1:13" x14ac:dyDescent="0.3">
      <c r="A629" s="24" t="s">
        <v>244</v>
      </c>
      <c r="B629" s="24" t="s">
        <v>415</v>
      </c>
      <c r="C629" s="2" t="str">
        <f>VLOOKUP(B629,Hoja1!B:C,2,FALSE)</f>
        <v>Conservación centros de educación infantil y primaria</v>
      </c>
      <c r="D629" s="3" t="str">
        <f t="shared" si="20"/>
        <v>1</v>
      </c>
      <c r="E629" s="3" t="str">
        <f t="shared" si="21"/>
        <v>12</v>
      </c>
      <c r="F629" s="24" t="s">
        <v>50</v>
      </c>
      <c r="G629" s="25" t="s">
        <v>51</v>
      </c>
      <c r="H629" s="26">
        <v>53454</v>
      </c>
      <c r="I629" s="26">
        <v>0</v>
      </c>
      <c r="J629" s="26">
        <v>53454</v>
      </c>
      <c r="K629" s="26">
        <v>13879.47</v>
      </c>
      <c r="L629" s="26">
        <v>13879.47</v>
      </c>
      <c r="M629" s="23">
        <v>3394.08</v>
      </c>
    </row>
    <row r="630" spans="1:13" x14ac:dyDescent="0.3">
      <c r="A630" s="24" t="s">
        <v>244</v>
      </c>
      <c r="B630" s="24" t="s">
        <v>415</v>
      </c>
      <c r="C630" s="2" t="str">
        <f>VLOOKUP(B630,Hoja1!B:C,2,FALSE)</f>
        <v>Conservación centros de educación infantil y primaria</v>
      </c>
      <c r="D630" s="3" t="str">
        <f t="shared" si="20"/>
        <v>1</v>
      </c>
      <c r="E630" s="3" t="str">
        <f t="shared" si="21"/>
        <v>12</v>
      </c>
      <c r="F630" s="24" t="s">
        <v>17</v>
      </c>
      <c r="G630" s="25" t="s">
        <v>18</v>
      </c>
      <c r="H630" s="26">
        <v>10235</v>
      </c>
      <c r="I630" s="26">
        <v>0</v>
      </c>
      <c r="J630" s="26">
        <v>10235</v>
      </c>
      <c r="K630" s="26">
        <v>4258.3999999999996</v>
      </c>
      <c r="L630" s="26">
        <v>4258.3999999999996</v>
      </c>
      <c r="M630" s="23">
        <v>5869.56</v>
      </c>
    </row>
    <row r="631" spans="1:13" x14ac:dyDescent="0.3">
      <c r="A631" s="24" t="s">
        <v>244</v>
      </c>
      <c r="B631" s="24" t="s">
        <v>415</v>
      </c>
      <c r="C631" s="2" t="str">
        <f>VLOOKUP(B631,Hoja1!B:C,2,FALSE)</f>
        <v>Conservación centros de educación infantil y primaria</v>
      </c>
      <c r="D631" s="3" t="str">
        <f t="shared" si="20"/>
        <v>1</v>
      </c>
      <c r="E631" s="3" t="str">
        <f t="shared" si="21"/>
        <v>12</v>
      </c>
      <c r="F631" s="24" t="s">
        <v>52</v>
      </c>
      <c r="G631" s="25" t="s">
        <v>53</v>
      </c>
      <c r="H631" s="26">
        <v>17351</v>
      </c>
      <c r="I631" s="26">
        <v>0</v>
      </c>
      <c r="J631" s="26">
        <v>17351</v>
      </c>
      <c r="K631" s="26">
        <v>9680.81</v>
      </c>
      <c r="L631" s="26">
        <v>9680.81</v>
      </c>
      <c r="M631" s="23">
        <v>1420.05</v>
      </c>
    </row>
    <row r="632" spans="1:13" x14ac:dyDescent="0.3">
      <c r="A632" s="24" t="s">
        <v>244</v>
      </c>
      <c r="B632" s="24" t="s">
        <v>415</v>
      </c>
      <c r="C632" s="2" t="str">
        <f>VLOOKUP(B632,Hoja1!B:C,2,FALSE)</f>
        <v>Conservación centros de educación infantil y primaria</v>
      </c>
      <c r="D632" s="3" t="str">
        <f t="shared" si="20"/>
        <v>1</v>
      </c>
      <c r="E632" s="3" t="str">
        <f t="shared" si="21"/>
        <v>12</v>
      </c>
      <c r="F632" s="24" t="s">
        <v>19</v>
      </c>
      <c r="G632" s="25" t="s">
        <v>20</v>
      </c>
      <c r="H632" s="26">
        <v>22999</v>
      </c>
      <c r="I632" s="26">
        <v>0</v>
      </c>
      <c r="J632" s="26">
        <v>22999</v>
      </c>
      <c r="K632" s="26">
        <v>9003.9599999999991</v>
      </c>
      <c r="L632" s="26">
        <v>9003.9599999999991</v>
      </c>
      <c r="M632" s="23">
        <v>3667.86</v>
      </c>
    </row>
    <row r="633" spans="1:13" x14ac:dyDescent="0.3">
      <c r="A633" s="24" t="s">
        <v>244</v>
      </c>
      <c r="B633" s="24" t="s">
        <v>415</v>
      </c>
      <c r="C633" s="2" t="str">
        <f>VLOOKUP(B633,Hoja1!B:C,2,FALSE)</f>
        <v>Conservación centros de educación infantil y primaria</v>
      </c>
      <c r="D633" s="3" t="str">
        <f t="shared" si="20"/>
        <v>1</v>
      </c>
      <c r="E633" s="3" t="str">
        <f t="shared" si="21"/>
        <v>12</v>
      </c>
      <c r="F633" s="24" t="s">
        <v>21</v>
      </c>
      <c r="G633" s="25" t="s">
        <v>22</v>
      </c>
      <c r="H633" s="26">
        <v>54204</v>
      </c>
      <c r="I633" s="26">
        <v>0</v>
      </c>
      <c r="J633" s="26">
        <v>54204</v>
      </c>
      <c r="K633" s="26">
        <v>20803.21</v>
      </c>
      <c r="L633" s="26">
        <v>20803.21</v>
      </c>
      <c r="M633" s="23">
        <v>3668.58</v>
      </c>
    </row>
    <row r="634" spans="1:13" x14ac:dyDescent="0.3">
      <c r="A634" s="24" t="s">
        <v>244</v>
      </c>
      <c r="B634" s="24" t="s">
        <v>415</v>
      </c>
      <c r="C634" s="2" t="str">
        <f>VLOOKUP(B634,Hoja1!B:C,2,FALSE)</f>
        <v>Conservación centros de educación infantil y primaria</v>
      </c>
      <c r="D634" s="3" t="str">
        <f t="shared" si="20"/>
        <v>1</v>
      </c>
      <c r="E634" s="3" t="str">
        <f t="shared" si="21"/>
        <v>12</v>
      </c>
      <c r="F634" s="24" t="s">
        <v>23</v>
      </c>
      <c r="G634" s="25" t="s">
        <v>24</v>
      </c>
      <c r="H634" s="26">
        <v>130680</v>
      </c>
      <c r="I634" s="26">
        <v>0</v>
      </c>
      <c r="J634" s="26">
        <v>130680</v>
      </c>
      <c r="K634" s="26">
        <v>71086.87</v>
      </c>
      <c r="L634" s="26">
        <v>71086.87</v>
      </c>
      <c r="M634" s="23">
        <v>8107.77</v>
      </c>
    </row>
    <row r="635" spans="1:13" x14ac:dyDescent="0.3">
      <c r="A635" s="24" t="s">
        <v>244</v>
      </c>
      <c r="B635" s="24" t="s">
        <v>415</v>
      </c>
      <c r="C635" s="2" t="str">
        <f>VLOOKUP(B635,Hoja1!B:C,2,FALSE)</f>
        <v>Conservación centros de educación infantil y primaria</v>
      </c>
      <c r="D635" s="3" t="str">
        <f t="shared" si="20"/>
        <v>1</v>
      </c>
      <c r="E635" s="3" t="str">
        <f t="shared" si="21"/>
        <v>12</v>
      </c>
      <c r="F635" s="24" t="s">
        <v>25</v>
      </c>
      <c r="G635" s="25" t="s">
        <v>26</v>
      </c>
      <c r="H635" s="26">
        <v>11857</v>
      </c>
      <c r="I635" s="26">
        <v>0</v>
      </c>
      <c r="J635" s="26">
        <v>11857</v>
      </c>
      <c r="K635" s="26">
        <v>4960.4399999999996</v>
      </c>
      <c r="L635" s="26">
        <v>4960.4399999999996</v>
      </c>
      <c r="M635" s="23">
        <v>31547.63</v>
      </c>
    </row>
    <row r="636" spans="1:13" x14ac:dyDescent="0.3">
      <c r="A636" s="24" t="s">
        <v>244</v>
      </c>
      <c r="B636" s="24" t="s">
        <v>415</v>
      </c>
      <c r="C636" s="2" t="str">
        <f>VLOOKUP(B636,Hoja1!B:C,2,FALSE)</f>
        <v>Conservación centros de educación infantil y primaria</v>
      </c>
      <c r="D636" s="3" t="str">
        <f t="shared" si="20"/>
        <v>1</v>
      </c>
      <c r="E636" s="3" t="str">
        <f t="shared" si="21"/>
        <v>13</v>
      </c>
      <c r="F636" s="24" t="s">
        <v>69</v>
      </c>
      <c r="G636" s="25" t="s">
        <v>11</v>
      </c>
      <c r="H636" s="26">
        <v>755655</v>
      </c>
      <c r="I636" s="26">
        <v>0</v>
      </c>
      <c r="J636" s="26">
        <v>755655</v>
      </c>
      <c r="K636" s="26">
        <v>355986.29</v>
      </c>
      <c r="L636" s="26">
        <v>355986.29</v>
      </c>
      <c r="M636" s="23">
        <v>1792.88</v>
      </c>
    </row>
    <row r="637" spans="1:13" x14ac:dyDescent="0.3">
      <c r="A637" s="24" t="s">
        <v>244</v>
      </c>
      <c r="B637" s="24" t="s">
        <v>415</v>
      </c>
      <c r="C637" s="2" t="str">
        <f>VLOOKUP(B637,Hoja1!B:C,2,FALSE)</f>
        <v>Conservación centros de educación infantil y primaria</v>
      </c>
      <c r="D637" s="3" t="str">
        <f t="shared" si="20"/>
        <v>1</v>
      </c>
      <c r="E637" s="3" t="str">
        <f t="shared" si="21"/>
        <v>13</v>
      </c>
      <c r="F637" s="24" t="s">
        <v>72</v>
      </c>
      <c r="G637" s="25" t="s">
        <v>13</v>
      </c>
      <c r="H637" s="26">
        <v>657604</v>
      </c>
      <c r="I637" s="26">
        <v>0</v>
      </c>
      <c r="J637" s="26">
        <v>657604</v>
      </c>
      <c r="K637" s="26">
        <v>360163.23</v>
      </c>
      <c r="L637" s="26">
        <v>360163.23</v>
      </c>
      <c r="M637" s="23">
        <v>153010.71</v>
      </c>
    </row>
    <row r="638" spans="1:13" x14ac:dyDescent="0.3">
      <c r="A638" s="24" t="s">
        <v>244</v>
      </c>
      <c r="B638" s="24" t="s">
        <v>415</v>
      </c>
      <c r="C638" s="2" t="str">
        <f>VLOOKUP(B638,Hoja1!B:C,2,FALSE)</f>
        <v>Conservación centros de educación infantil y primaria</v>
      </c>
      <c r="D638" s="3" t="str">
        <f t="shared" si="20"/>
        <v>1</v>
      </c>
      <c r="E638" s="3" t="str">
        <f t="shared" si="21"/>
        <v>13</v>
      </c>
      <c r="F638" s="24" t="s">
        <v>73</v>
      </c>
      <c r="G638" s="25" t="s">
        <v>74</v>
      </c>
      <c r="H638" s="26">
        <v>39200</v>
      </c>
      <c r="I638" s="26">
        <v>0</v>
      </c>
      <c r="J638" s="26">
        <v>39200</v>
      </c>
      <c r="K638" s="26">
        <v>5949.92</v>
      </c>
      <c r="L638" s="26">
        <v>5949.92</v>
      </c>
      <c r="M638" s="23">
        <v>184625.59</v>
      </c>
    </row>
    <row r="639" spans="1:13" x14ac:dyDescent="0.3">
      <c r="A639" s="24" t="s">
        <v>244</v>
      </c>
      <c r="B639" s="24" t="s">
        <v>415</v>
      </c>
      <c r="C639" s="2" t="str">
        <f>VLOOKUP(B639,Hoja1!B:C,2,FALSE)</f>
        <v>Conservación centros de educación infantil y primaria</v>
      </c>
      <c r="D639" s="3" t="str">
        <f t="shared" si="20"/>
        <v>1</v>
      </c>
      <c r="E639" s="3" t="str">
        <f t="shared" si="21"/>
        <v>15</v>
      </c>
      <c r="F639" s="24" t="s">
        <v>75</v>
      </c>
      <c r="G639" s="25" t="s">
        <v>76</v>
      </c>
      <c r="H639" s="26">
        <v>3904</v>
      </c>
      <c r="I639" s="26">
        <v>0</v>
      </c>
      <c r="J639" s="26">
        <v>3904</v>
      </c>
      <c r="K639" s="26">
        <v>0</v>
      </c>
      <c r="L639" s="26">
        <v>0</v>
      </c>
      <c r="M639" s="23">
        <v>5949.92</v>
      </c>
    </row>
    <row r="640" spans="1:13" x14ac:dyDescent="0.3">
      <c r="A640" s="24" t="s">
        <v>244</v>
      </c>
      <c r="B640" s="24" t="s">
        <v>415</v>
      </c>
      <c r="C640" s="2" t="str">
        <f>VLOOKUP(B640,Hoja1!B:C,2,FALSE)</f>
        <v>Conservación centros de educación infantil y primaria</v>
      </c>
      <c r="D640" s="3" t="str">
        <f t="shared" si="20"/>
        <v>2</v>
      </c>
      <c r="E640" s="3" t="str">
        <f t="shared" si="21"/>
        <v>21</v>
      </c>
      <c r="F640" s="24" t="s">
        <v>140</v>
      </c>
      <c r="G640" s="25" t="s">
        <v>141</v>
      </c>
      <c r="H640" s="26">
        <v>192500</v>
      </c>
      <c r="I640" s="26">
        <v>0</v>
      </c>
      <c r="J640" s="26">
        <v>192500</v>
      </c>
      <c r="K640" s="26">
        <v>103585.44</v>
      </c>
      <c r="L640" s="26">
        <v>97744.56</v>
      </c>
      <c r="M640" s="23">
        <v>10788.32</v>
      </c>
    </row>
    <row r="641" spans="1:13" x14ac:dyDescent="0.3">
      <c r="A641" s="24" t="s">
        <v>244</v>
      </c>
      <c r="B641" s="24" t="s">
        <v>415</v>
      </c>
      <c r="C641" s="2" t="str">
        <f>VLOOKUP(B641,Hoja1!B:C,2,FALSE)</f>
        <v>Conservación centros de educación infantil y primaria</v>
      </c>
      <c r="D641" s="3" t="str">
        <f t="shared" si="20"/>
        <v>2</v>
      </c>
      <c r="E641" s="3" t="str">
        <f t="shared" si="21"/>
        <v>21</v>
      </c>
      <c r="F641" s="24" t="s">
        <v>56</v>
      </c>
      <c r="G641" s="25" t="s">
        <v>57</v>
      </c>
      <c r="H641" s="26">
        <v>149000</v>
      </c>
      <c r="I641" s="26">
        <v>0</v>
      </c>
      <c r="J641" s="26">
        <v>149000</v>
      </c>
      <c r="K641" s="26">
        <v>75302.820000000007</v>
      </c>
      <c r="L641" s="26">
        <v>66157.7</v>
      </c>
      <c r="M641" s="23">
        <v>31146.94</v>
      </c>
    </row>
    <row r="642" spans="1:13" x14ac:dyDescent="0.3">
      <c r="A642" s="24" t="s">
        <v>244</v>
      </c>
      <c r="B642" s="24" t="s">
        <v>415</v>
      </c>
      <c r="C642" s="2" t="str">
        <f>VLOOKUP(B642,Hoja1!B:C,2,FALSE)</f>
        <v>Conservación centros de educación infantil y primaria</v>
      </c>
      <c r="D642" s="3" t="str">
        <f t="shared" si="20"/>
        <v>2</v>
      </c>
      <c r="E642" s="3" t="str">
        <f t="shared" si="21"/>
        <v>22</v>
      </c>
      <c r="F642" s="24" t="s">
        <v>92</v>
      </c>
      <c r="G642" s="25" t="s">
        <v>93</v>
      </c>
      <c r="H642" s="26">
        <v>450000</v>
      </c>
      <c r="I642" s="26">
        <v>0</v>
      </c>
      <c r="J642" s="26">
        <v>450000</v>
      </c>
      <c r="K642" s="26">
        <v>208021.52</v>
      </c>
      <c r="L642" s="26">
        <v>170334.98</v>
      </c>
      <c r="M642" s="23">
        <v>60889.94</v>
      </c>
    </row>
    <row r="643" spans="1:13" x14ac:dyDescent="0.3">
      <c r="A643" s="24" t="s">
        <v>244</v>
      </c>
      <c r="B643" s="24" t="s">
        <v>415</v>
      </c>
      <c r="C643" s="2" t="str">
        <f>VLOOKUP(B643,Hoja1!B:C,2,FALSE)</f>
        <v>Conservación centros de educación infantil y primaria</v>
      </c>
      <c r="D643" s="3" t="str">
        <f t="shared" ref="D643:D706" si="22">LEFT(F643,1)</f>
        <v>2</v>
      </c>
      <c r="E643" s="3" t="str">
        <f t="shared" ref="E643:E706" si="23">LEFT(F643,2)</f>
        <v>22</v>
      </c>
      <c r="F643" s="24" t="s">
        <v>142</v>
      </c>
      <c r="G643" s="25" t="s">
        <v>143</v>
      </c>
      <c r="H643" s="26">
        <v>730000</v>
      </c>
      <c r="I643" s="26">
        <v>0</v>
      </c>
      <c r="J643" s="26">
        <v>730000</v>
      </c>
      <c r="K643" s="26">
        <v>445709.17</v>
      </c>
      <c r="L643" s="26">
        <v>445230.59</v>
      </c>
      <c r="M643" s="23">
        <v>242988.23</v>
      </c>
    </row>
    <row r="644" spans="1:13" x14ac:dyDescent="0.3">
      <c r="A644" s="24" t="s">
        <v>244</v>
      </c>
      <c r="B644" s="24" t="s">
        <v>415</v>
      </c>
      <c r="C644" s="2" t="str">
        <f>VLOOKUP(B644,Hoja1!B:C,2,FALSE)</f>
        <v>Conservación centros de educación infantil y primaria</v>
      </c>
      <c r="D644" s="3" t="str">
        <f t="shared" si="22"/>
        <v>2</v>
      </c>
      <c r="E644" s="3" t="str">
        <f t="shared" si="23"/>
        <v>22</v>
      </c>
      <c r="F644" s="24" t="s">
        <v>79</v>
      </c>
      <c r="G644" s="25" t="s">
        <v>80</v>
      </c>
      <c r="H644" s="26">
        <v>10000</v>
      </c>
      <c r="I644" s="26">
        <v>0</v>
      </c>
      <c r="J644" s="26">
        <v>10000</v>
      </c>
      <c r="K644" s="26">
        <v>1730.3</v>
      </c>
      <c r="L644" s="26">
        <v>1730.3</v>
      </c>
      <c r="M644" s="23">
        <v>0</v>
      </c>
    </row>
    <row r="645" spans="1:13" x14ac:dyDescent="0.3">
      <c r="A645" s="24" t="s">
        <v>244</v>
      </c>
      <c r="B645" s="24" t="s">
        <v>415</v>
      </c>
      <c r="C645" s="2" t="str">
        <f>VLOOKUP(B645,Hoja1!B:C,2,FALSE)</f>
        <v>Conservación centros de educación infantil y primaria</v>
      </c>
      <c r="D645" s="3" t="str">
        <f t="shared" si="22"/>
        <v>2</v>
      </c>
      <c r="E645" s="3" t="str">
        <f t="shared" si="23"/>
        <v>22</v>
      </c>
      <c r="F645" s="24" t="s">
        <v>81</v>
      </c>
      <c r="G645" s="25" t="s">
        <v>82</v>
      </c>
      <c r="H645" s="26">
        <v>4000</v>
      </c>
      <c r="I645" s="26">
        <v>0</v>
      </c>
      <c r="J645" s="26">
        <v>4000</v>
      </c>
      <c r="K645" s="26">
        <v>0</v>
      </c>
      <c r="L645" s="26">
        <v>0</v>
      </c>
      <c r="M645" s="23">
        <v>0</v>
      </c>
    </row>
    <row r="646" spans="1:13" x14ac:dyDescent="0.3">
      <c r="A646" s="24" t="s">
        <v>244</v>
      </c>
      <c r="B646" s="24" t="s">
        <v>415</v>
      </c>
      <c r="C646" s="2" t="str">
        <f>VLOOKUP(B646,Hoja1!B:C,2,FALSE)</f>
        <v>Conservación centros de educación infantil y primaria</v>
      </c>
      <c r="D646" s="3" t="str">
        <f t="shared" si="22"/>
        <v>2</v>
      </c>
      <c r="E646" s="3" t="str">
        <f t="shared" si="23"/>
        <v>22</v>
      </c>
      <c r="F646" s="24" t="s">
        <v>85</v>
      </c>
      <c r="G646" s="25" t="s">
        <v>86</v>
      </c>
      <c r="H646" s="26">
        <v>0</v>
      </c>
      <c r="I646" s="26">
        <v>0</v>
      </c>
      <c r="J646" s="26">
        <v>0</v>
      </c>
      <c r="K646" s="26">
        <v>679.98</v>
      </c>
      <c r="L646" s="26">
        <v>393.86</v>
      </c>
      <c r="M646" s="23">
        <v>0</v>
      </c>
    </row>
    <row r="647" spans="1:13" x14ac:dyDescent="0.3">
      <c r="A647" s="24" t="s">
        <v>244</v>
      </c>
      <c r="B647" s="24" t="s">
        <v>415</v>
      </c>
      <c r="C647" s="2" t="str">
        <f>VLOOKUP(B647,Hoja1!B:C,2,FALSE)</f>
        <v>Conservación centros de educación infantil y primaria</v>
      </c>
      <c r="D647" s="3" t="str">
        <f t="shared" ref="D647:D648" si="24">LEFT(F647,1)</f>
        <v>2</v>
      </c>
      <c r="E647" s="3" t="str">
        <f t="shared" ref="E647:E648" si="25">LEFT(F647,2)</f>
        <v>22</v>
      </c>
      <c r="F647" s="24" t="s">
        <v>416</v>
      </c>
      <c r="G647" s="25" t="s">
        <v>417</v>
      </c>
      <c r="H647" s="26">
        <v>0</v>
      </c>
      <c r="I647" s="26">
        <v>0</v>
      </c>
      <c r="J647" s="26">
        <v>0</v>
      </c>
      <c r="K647" s="26">
        <v>1644.95</v>
      </c>
      <c r="L647" s="26">
        <v>1315.96</v>
      </c>
      <c r="M647" s="23">
        <v>0</v>
      </c>
    </row>
    <row r="648" spans="1:13" x14ac:dyDescent="0.3">
      <c r="A648" s="24" t="s">
        <v>244</v>
      </c>
      <c r="B648" s="24" t="s">
        <v>415</v>
      </c>
      <c r="C648" s="2" t="str">
        <f>VLOOKUP(B648,Hoja1!B:C,2,FALSE)</f>
        <v>Conservación centros de educación infantil y primaria</v>
      </c>
      <c r="D648" s="3" t="str">
        <f t="shared" si="24"/>
        <v>2</v>
      </c>
      <c r="E648" s="3" t="str">
        <f t="shared" si="25"/>
        <v>22</v>
      </c>
      <c r="F648" s="24" t="s">
        <v>168</v>
      </c>
      <c r="G648" s="25" t="s">
        <v>169</v>
      </c>
      <c r="H648" s="26">
        <v>4000</v>
      </c>
      <c r="I648" s="26">
        <v>0</v>
      </c>
      <c r="J648" s="26">
        <v>4000</v>
      </c>
      <c r="K648" s="26">
        <v>0</v>
      </c>
      <c r="L648" s="26">
        <v>0</v>
      </c>
      <c r="M648" s="23">
        <v>276615.48</v>
      </c>
    </row>
    <row r="649" spans="1:13" x14ac:dyDescent="0.3">
      <c r="A649" s="24" t="s">
        <v>244</v>
      </c>
      <c r="B649" s="24" t="s">
        <v>415</v>
      </c>
      <c r="C649" s="2" t="str">
        <f>VLOOKUP(B649,Hoja1!B:C,2,FALSE)</f>
        <v>Conservación centros de educación infantil y primaria</v>
      </c>
      <c r="D649" s="3" t="str">
        <f t="shared" si="22"/>
        <v>2</v>
      </c>
      <c r="E649" s="3" t="str">
        <f t="shared" si="23"/>
        <v>22</v>
      </c>
      <c r="F649" s="24" t="s">
        <v>144</v>
      </c>
      <c r="G649" s="25" t="s">
        <v>145</v>
      </c>
      <c r="H649" s="26">
        <v>1660000</v>
      </c>
      <c r="I649" s="26">
        <v>0</v>
      </c>
      <c r="J649" s="26">
        <v>1660000</v>
      </c>
      <c r="K649" s="26">
        <v>661414.46</v>
      </c>
      <c r="L649" s="26">
        <v>622241.29</v>
      </c>
      <c r="M649" s="23">
        <v>0</v>
      </c>
    </row>
    <row r="650" spans="1:13" x14ac:dyDescent="0.3">
      <c r="A650" s="24" t="s">
        <v>244</v>
      </c>
      <c r="B650" s="24" t="s">
        <v>415</v>
      </c>
      <c r="C650" s="2" t="str">
        <f>VLOOKUP(B650,Hoja1!B:C,2,FALSE)</f>
        <v>Conservación centros de educación infantil y primaria</v>
      </c>
      <c r="D650" s="3" t="str">
        <f t="shared" si="22"/>
        <v>2</v>
      </c>
      <c r="E650" s="3" t="str">
        <f t="shared" si="23"/>
        <v>22</v>
      </c>
      <c r="F650" s="24" t="s">
        <v>95</v>
      </c>
      <c r="G650" s="25" t="s">
        <v>96</v>
      </c>
      <c r="H650" s="26">
        <v>6000</v>
      </c>
      <c r="I650" s="26">
        <v>0</v>
      </c>
      <c r="J650" s="26">
        <v>6000</v>
      </c>
      <c r="K650" s="26">
        <v>1270.5</v>
      </c>
      <c r="L650" s="26">
        <v>1270.5</v>
      </c>
      <c r="M650" s="23">
        <v>12105.51</v>
      </c>
    </row>
    <row r="651" spans="1:13" x14ac:dyDescent="0.3">
      <c r="A651" s="24" t="s">
        <v>244</v>
      </c>
      <c r="B651" s="24" t="s">
        <v>415</v>
      </c>
      <c r="C651" s="2" t="str">
        <f>VLOOKUP(B651,Hoja1!B:C,2,FALSE)</f>
        <v>Conservación centros de educación infantil y primaria</v>
      </c>
      <c r="D651" s="3" t="str">
        <f t="shared" si="22"/>
        <v>2</v>
      </c>
      <c r="E651" s="3" t="str">
        <f t="shared" si="23"/>
        <v>22</v>
      </c>
      <c r="F651" s="24" t="s">
        <v>64</v>
      </c>
      <c r="G651" s="25" t="s">
        <v>65</v>
      </c>
      <c r="H651" s="26">
        <v>150000</v>
      </c>
      <c r="I651" s="26">
        <v>0</v>
      </c>
      <c r="J651" s="26">
        <v>150000</v>
      </c>
      <c r="K651" s="26">
        <v>38911.53</v>
      </c>
      <c r="L651" s="26">
        <v>38911.53</v>
      </c>
      <c r="M651" s="23">
        <v>0</v>
      </c>
    </row>
    <row r="652" spans="1:13" x14ac:dyDescent="0.3">
      <c r="A652" s="24" t="s">
        <v>244</v>
      </c>
      <c r="B652" s="24" t="s">
        <v>415</v>
      </c>
      <c r="C652" s="2" t="str">
        <f>VLOOKUP(B652,Hoja1!B:C,2,FALSE)</f>
        <v>Conservación centros de educación infantil y primaria</v>
      </c>
      <c r="D652" s="3" t="str">
        <f t="shared" si="22"/>
        <v>6</v>
      </c>
      <c r="E652" s="3" t="str">
        <f t="shared" si="23"/>
        <v>63</v>
      </c>
      <c r="F652" s="24" t="s">
        <v>127</v>
      </c>
      <c r="G652" s="25" t="s">
        <v>126</v>
      </c>
      <c r="H652" s="26">
        <v>182000</v>
      </c>
      <c r="I652" s="26">
        <v>0</v>
      </c>
      <c r="J652" s="26">
        <v>182000</v>
      </c>
      <c r="K652" s="26">
        <v>20296.09</v>
      </c>
      <c r="L652" s="26">
        <v>20296.09</v>
      </c>
      <c r="M652" s="23">
        <v>833.87</v>
      </c>
    </row>
    <row r="653" spans="1:13" x14ac:dyDescent="0.3">
      <c r="A653" s="24" t="s">
        <v>244</v>
      </c>
      <c r="B653" s="24" t="s">
        <v>415</v>
      </c>
      <c r="C653" s="2" t="str">
        <f>VLOOKUP(B653,Hoja1!B:C,2,FALSE)</f>
        <v>Conservación centros de educación infantil y primaria</v>
      </c>
      <c r="D653" s="3" t="str">
        <f t="shared" si="22"/>
        <v>6</v>
      </c>
      <c r="E653" s="3" t="str">
        <f t="shared" si="23"/>
        <v>63</v>
      </c>
      <c r="F653" s="24" t="s">
        <v>128</v>
      </c>
      <c r="G653" s="25" t="s">
        <v>98</v>
      </c>
      <c r="H653" s="26">
        <v>0</v>
      </c>
      <c r="I653" s="26">
        <v>0</v>
      </c>
      <c r="J653" s="26">
        <v>0</v>
      </c>
      <c r="K653" s="26">
        <v>0</v>
      </c>
      <c r="L653" s="26">
        <v>0</v>
      </c>
      <c r="M653" s="23">
        <v>81.599999999999994</v>
      </c>
    </row>
    <row r="654" spans="1:13" x14ac:dyDescent="0.3">
      <c r="A654" s="24" t="s">
        <v>244</v>
      </c>
      <c r="B654" s="24" t="s">
        <v>415</v>
      </c>
      <c r="C654" s="2" t="str">
        <f>VLOOKUP(B654,Hoja1!B:C,2,FALSE)</f>
        <v>Conservación centros de educación infantil y primaria</v>
      </c>
      <c r="D654" s="3" t="str">
        <f t="shared" si="22"/>
        <v>8</v>
      </c>
      <c r="E654" s="3" t="str">
        <f t="shared" si="23"/>
        <v>83</v>
      </c>
      <c r="F654" s="24" t="s">
        <v>114</v>
      </c>
      <c r="G654" s="25" t="s">
        <v>409</v>
      </c>
      <c r="H654" s="26">
        <v>3000</v>
      </c>
      <c r="I654" s="26">
        <v>0</v>
      </c>
      <c r="J654" s="26">
        <v>3000</v>
      </c>
      <c r="K654" s="26">
        <v>81.599999999999994</v>
      </c>
      <c r="L654" s="26">
        <v>81.599999999999994</v>
      </c>
      <c r="M654" s="23">
        <v>0</v>
      </c>
    </row>
    <row r="655" spans="1:13" x14ac:dyDescent="0.3">
      <c r="A655" s="24" t="s">
        <v>244</v>
      </c>
      <c r="B655" s="24" t="s">
        <v>256</v>
      </c>
      <c r="C655" s="2" t="str">
        <f>VLOOKUP(B655,Hoja1!B:C,2,FALSE)</f>
        <v>Servicios Complementarios Educación</v>
      </c>
      <c r="D655" s="3" t="str">
        <f t="shared" si="22"/>
        <v>2</v>
      </c>
      <c r="E655" s="3" t="str">
        <f t="shared" si="23"/>
        <v>21</v>
      </c>
      <c r="F655" s="24" t="s">
        <v>77</v>
      </c>
      <c r="G655" s="25" t="s">
        <v>78</v>
      </c>
      <c r="H655" s="26">
        <v>800</v>
      </c>
      <c r="I655" s="26">
        <v>0</v>
      </c>
      <c r="J655" s="26">
        <v>800</v>
      </c>
      <c r="K655" s="26">
        <v>198.75</v>
      </c>
      <c r="L655" s="26">
        <v>0</v>
      </c>
      <c r="M655" s="23">
        <v>0</v>
      </c>
    </row>
    <row r="656" spans="1:13" x14ac:dyDescent="0.3">
      <c r="A656" s="24" t="s">
        <v>244</v>
      </c>
      <c r="B656" s="24" t="s">
        <v>256</v>
      </c>
      <c r="C656" s="2" t="str">
        <f>VLOOKUP(B656,Hoja1!B:C,2,FALSE)</f>
        <v>Servicios Complementarios Educación</v>
      </c>
      <c r="D656" s="3" t="str">
        <f t="shared" si="22"/>
        <v>2</v>
      </c>
      <c r="E656" s="3" t="str">
        <f t="shared" si="23"/>
        <v>22</v>
      </c>
      <c r="F656" s="24" t="s">
        <v>79</v>
      </c>
      <c r="G656" s="25" t="s">
        <v>80</v>
      </c>
      <c r="H656" s="26">
        <v>1300</v>
      </c>
      <c r="I656" s="26">
        <v>0</v>
      </c>
      <c r="J656" s="26">
        <v>1300</v>
      </c>
      <c r="K656" s="26">
        <v>0</v>
      </c>
      <c r="L656" s="26">
        <v>0</v>
      </c>
      <c r="M656" s="23">
        <v>0</v>
      </c>
    </row>
    <row r="657" spans="1:13" x14ac:dyDescent="0.3">
      <c r="A657" s="24" t="s">
        <v>244</v>
      </c>
      <c r="B657" s="24" t="s">
        <v>256</v>
      </c>
      <c r="C657" s="2" t="str">
        <f>VLOOKUP(B657,Hoja1!B:C,2,FALSE)</f>
        <v>Servicios Complementarios Educación</v>
      </c>
      <c r="D657" s="3" t="str">
        <f t="shared" si="22"/>
        <v>2</v>
      </c>
      <c r="E657" s="3" t="str">
        <f t="shared" si="23"/>
        <v>22</v>
      </c>
      <c r="F657" s="24" t="s">
        <v>87</v>
      </c>
      <c r="G657" s="25" t="s">
        <v>88</v>
      </c>
      <c r="H657" s="26">
        <v>1000</v>
      </c>
      <c r="I657" s="26">
        <v>0</v>
      </c>
      <c r="J657" s="26">
        <v>1000</v>
      </c>
      <c r="K657" s="26">
        <v>146.22</v>
      </c>
      <c r="L657" s="26">
        <v>0</v>
      </c>
      <c r="M657" s="23">
        <v>1296.0899999999999</v>
      </c>
    </row>
    <row r="658" spans="1:13" x14ac:dyDescent="0.3">
      <c r="A658" s="24" t="s">
        <v>244</v>
      </c>
      <c r="B658" s="24" t="s">
        <v>256</v>
      </c>
      <c r="C658" s="2" t="str">
        <f>VLOOKUP(B658,Hoja1!B:C,2,FALSE)</f>
        <v>Servicios Complementarios Educación</v>
      </c>
      <c r="D658" s="3" t="str">
        <f t="shared" si="22"/>
        <v>2</v>
      </c>
      <c r="E658" s="3" t="str">
        <f t="shared" si="23"/>
        <v>22</v>
      </c>
      <c r="F658" s="24" t="s">
        <v>62</v>
      </c>
      <c r="G658" s="25" t="s">
        <v>63</v>
      </c>
      <c r="H658" s="26">
        <v>40000</v>
      </c>
      <c r="I658" s="26">
        <v>0</v>
      </c>
      <c r="J658" s="26">
        <v>40000</v>
      </c>
      <c r="K658" s="26">
        <v>4132.13</v>
      </c>
      <c r="L658" s="26">
        <v>4132.13</v>
      </c>
      <c r="M658" s="23">
        <v>1617.48</v>
      </c>
    </row>
    <row r="659" spans="1:13" x14ac:dyDescent="0.3">
      <c r="A659" s="24" t="s">
        <v>244</v>
      </c>
      <c r="B659" s="24" t="s">
        <v>256</v>
      </c>
      <c r="C659" s="2" t="str">
        <f>VLOOKUP(B659,Hoja1!B:C,2,FALSE)</f>
        <v>Servicios Complementarios Educación</v>
      </c>
      <c r="D659" s="3" t="str">
        <f t="shared" si="22"/>
        <v>2</v>
      </c>
      <c r="E659" s="3" t="str">
        <f t="shared" si="23"/>
        <v>22</v>
      </c>
      <c r="F659" s="24" t="s">
        <v>144</v>
      </c>
      <c r="G659" s="25" t="s">
        <v>145</v>
      </c>
      <c r="H659" s="26">
        <v>10000</v>
      </c>
      <c r="I659" s="26">
        <v>0</v>
      </c>
      <c r="J659" s="26">
        <v>10000</v>
      </c>
      <c r="K659" s="26">
        <v>4043.78</v>
      </c>
      <c r="L659" s="26">
        <v>4043.78</v>
      </c>
      <c r="M659" s="23">
        <v>96928.39</v>
      </c>
    </row>
    <row r="660" spans="1:13" x14ac:dyDescent="0.3">
      <c r="A660" s="24" t="s">
        <v>244</v>
      </c>
      <c r="B660" s="24" t="s">
        <v>256</v>
      </c>
      <c r="C660" s="2" t="str">
        <f>VLOOKUP(B660,Hoja1!B:C,2,FALSE)</f>
        <v>Servicios Complementarios Educación</v>
      </c>
      <c r="D660" s="3" t="str">
        <f t="shared" si="22"/>
        <v>2</v>
      </c>
      <c r="E660" s="3" t="str">
        <f t="shared" si="23"/>
        <v>22</v>
      </c>
      <c r="F660" s="24" t="s">
        <v>64</v>
      </c>
      <c r="G660" s="25" t="s">
        <v>65</v>
      </c>
      <c r="H660" s="26">
        <v>712000</v>
      </c>
      <c r="I660" s="26">
        <v>0</v>
      </c>
      <c r="J660" s="26">
        <v>712000</v>
      </c>
      <c r="K660" s="26">
        <v>243926.84</v>
      </c>
      <c r="L660" s="26">
        <v>241736.76</v>
      </c>
      <c r="M660" s="23">
        <v>0</v>
      </c>
    </row>
    <row r="661" spans="1:13" x14ac:dyDescent="0.3">
      <c r="A661" s="24" t="s">
        <v>244</v>
      </c>
      <c r="B661" s="24" t="s">
        <v>256</v>
      </c>
      <c r="C661" s="2" t="str">
        <f>VLOOKUP(B661,Hoja1!B:C,2,FALSE)</f>
        <v>Servicios Complementarios Educación</v>
      </c>
      <c r="D661" s="3" t="str">
        <f t="shared" si="22"/>
        <v>2</v>
      </c>
      <c r="E661" s="3" t="str">
        <f t="shared" si="23"/>
        <v>23</v>
      </c>
      <c r="F661" s="24" t="s">
        <v>39</v>
      </c>
      <c r="G661" s="25" t="s">
        <v>40</v>
      </c>
      <c r="H661" s="26">
        <v>1000</v>
      </c>
      <c r="I661" s="26">
        <v>0</v>
      </c>
      <c r="J661" s="26">
        <v>1000</v>
      </c>
      <c r="K661" s="26">
        <v>0</v>
      </c>
      <c r="L661" s="26">
        <v>0</v>
      </c>
      <c r="M661" s="23">
        <v>6333.33</v>
      </c>
    </row>
    <row r="662" spans="1:13" x14ac:dyDescent="0.3">
      <c r="A662" s="24" t="s">
        <v>244</v>
      </c>
      <c r="B662" s="24" t="s">
        <v>256</v>
      </c>
      <c r="C662" s="2" t="str">
        <f>VLOOKUP(B662,Hoja1!B:C,2,FALSE)</f>
        <v>Servicios Complementarios Educación</v>
      </c>
      <c r="D662" s="3" t="str">
        <f t="shared" si="22"/>
        <v>4</v>
      </c>
      <c r="E662" s="3" t="str">
        <f t="shared" si="23"/>
        <v>48</v>
      </c>
      <c r="F662" s="24" t="s">
        <v>148</v>
      </c>
      <c r="G662" s="25" t="s">
        <v>149</v>
      </c>
      <c r="H662" s="26">
        <v>19000</v>
      </c>
      <c r="I662" s="26">
        <v>0</v>
      </c>
      <c r="J662" s="26">
        <v>19000</v>
      </c>
      <c r="K662" s="26">
        <v>6333.33</v>
      </c>
      <c r="L662" s="26">
        <v>6333.33</v>
      </c>
      <c r="M662" s="23">
        <v>0</v>
      </c>
    </row>
    <row r="663" spans="1:13" x14ac:dyDescent="0.3">
      <c r="A663" s="24" t="s">
        <v>244</v>
      </c>
      <c r="B663" s="24" t="s">
        <v>256</v>
      </c>
      <c r="C663" s="2" t="str">
        <f>VLOOKUP(B663,Hoja1!B:C,2,FALSE)</f>
        <v>Servicios Complementarios Educación</v>
      </c>
      <c r="D663" s="3" t="str">
        <f t="shared" si="22"/>
        <v>4</v>
      </c>
      <c r="E663" s="3" t="str">
        <f t="shared" si="23"/>
        <v>48</v>
      </c>
      <c r="F663" s="24" t="s">
        <v>45</v>
      </c>
      <c r="G663" s="25" t="s">
        <v>46</v>
      </c>
      <c r="H663" s="26">
        <v>75000</v>
      </c>
      <c r="I663" s="26">
        <v>0</v>
      </c>
      <c r="J663" s="26">
        <v>75000</v>
      </c>
      <c r="K663" s="26">
        <v>15000</v>
      </c>
      <c r="L663" s="26">
        <v>15000</v>
      </c>
      <c r="M663" s="23">
        <v>0</v>
      </c>
    </row>
    <row r="664" spans="1:13" x14ac:dyDescent="0.3">
      <c r="A664" s="24" t="s">
        <v>244</v>
      </c>
      <c r="B664" s="24" t="s">
        <v>256</v>
      </c>
      <c r="C664" s="2" t="str">
        <f>VLOOKUP(B664,Hoja1!B:C,2,FALSE)</f>
        <v>Servicios Complementarios Educación</v>
      </c>
      <c r="D664" s="3" t="str">
        <f t="shared" si="22"/>
        <v>6</v>
      </c>
      <c r="E664" s="3" t="str">
        <f t="shared" si="23"/>
        <v>63</v>
      </c>
      <c r="F664" s="24" t="s">
        <v>252</v>
      </c>
      <c r="G664" s="25" t="s">
        <v>253</v>
      </c>
      <c r="H664" s="26">
        <v>18000</v>
      </c>
      <c r="I664" s="26">
        <v>0</v>
      </c>
      <c r="J664" s="26">
        <v>18000</v>
      </c>
      <c r="K664" s="26">
        <v>5500</v>
      </c>
      <c r="L664" s="26">
        <v>5500</v>
      </c>
      <c r="M664" s="23">
        <v>0</v>
      </c>
    </row>
    <row r="665" spans="1:13" x14ac:dyDescent="0.3">
      <c r="A665" s="24" t="s">
        <v>244</v>
      </c>
      <c r="B665" s="24" t="s">
        <v>256</v>
      </c>
      <c r="C665" s="2" t="str">
        <f>VLOOKUP(B665,Hoja1!B:C,2,FALSE)</f>
        <v>Servicios Complementarios Educación</v>
      </c>
      <c r="D665" s="3" t="str">
        <f t="shared" si="22"/>
        <v>8</v>
      </c>
      <c r="E665" s="3" t="str">
        <f t="shared" si="23"/>
        <v>83</v>
      </c>
      <c r="F665" s="24" t="s">
        <v>114</v>
      </c>
      <c r="G665" s="25" t="s">
        <v>409</v>
      </c>
      <c r="H665" s="26">
        <v>1000</v>
      </c>
      <c r="I665" s="26">
        <v>0</v>
      </c>
      <c r="J665" s="26">
        <v>1000</v>
      </c>
      <c r="K665" s="26">
        <v>232.8</v>
      </c>
      <c r="L665" s="26">
        <v>232.8</v>
      </c>
      <c r="M665" s="23">
        <v>0</v>
      </c>
    </row>
    <row r="666" spans="1:13" x14ac:dyDescent="0.3">
      <c r="A666" s="24" t="s">
        <v>244</v>
      </c>
      <c r="B666" s="24" t="s">
        <v>257</v>
      </c>
      <c r="C666" s="2" t="str">
        <f>VLOOKUP(B666,Hoja1!B:C,2,FALSE)</f>
        <v>Bibliotecas Públicas</v>
      </c>
      <c r="D666" s="3" t="str">
        <f t="shared" si="22"/>
        <v>1</v>
      </c>
      <c r="E666" s="3" t="str">
        <f t="shared" si="23"/>
        <v>12</v>
      </c>
      <c r="F666" s="24" t="s">
        <v>50</v>
      </c>
      <c r="G666" s="25" t="s">
        <v>51</v>
      </c>
      <c r="H666" s="26">
        <v>93544</v>
      </c>
      <c r="I666" s="26">
        <v>0</v>
      </c>
      <c r="J666" s="26">
        <v>93544</v>
      </c>
      <c r="K666" s="26">
        <v>31891.39</v>
      </c>
      <c r="L666" s="26">
        <v>31891.39</v>
      </c>
      <c r="M666" s="23">
        <v>14534.79</v>
      </c>
    </row>
    <row r="667" spans="1:13" x14ac:dyDescent="0.3">
      <c r="A667" s="24" t="s">
        <v>244</v>
      </c>
      <c r="B667" s="24" t="s">
        <v>257</v>
      </c>
      <c r="C667" s="2" t="str">
        <f>VLOOKUP(B667,Hoja1!B:C,2,FALSE)</f>
        <v>Bibliotecas Públicas</v>
      </c>
      <c r="D667" s="3" t="str">
        <f t="shared" si="22"/>
        <v>1</v>
      </c>
      <c r="E667" s="3" t="str">
        <f t="shared" si="23"/>
        <v>12</v>
      </c>
      <c r="F667" s="24" t="s">
        <v>17</v>
      </c>
      <c r="G667" s="25" t="s">
        <v>18</v>
      </c>
      <c r="H667" s="26">
        <v>133056</v>
      </c>
      <c r="I667" s="26">
        <v>0</v>
      </c>
      <c r="J667" s="26">
        <v>133056</v>
      </c>
      <c r="K667" s="26">
        <v>66875.23</v>
      </c>
      <c r="L667" s="26">
        <v>66875.23</v>
      </c>
      <c r="M667" s="23">
        <v>29380.400000000001</v>
      </c>
    </row>
    <row r="668" spans="1:13" x14ac:dyDescent="0.3">
      <c r="A668" s="24" t="s">
        <v>244</v>
      </c>
      <c r="B668" s="24" t="s">
        <v>257</v>
      </c>
      <c r="C668" s="2" t="str">
        <f>VLOOKUP(B668,Hoja1!B:C,2,FALSE)</f>
        <v>Bibliotecas Públicas</v>
      </c>
      <c r="D668" s="3" t="str">
        <f t="shared" si="22"/>
        <v>1</v>
      </c>
      <c r="E668" s="3" t="str">
        <f t="shared" si="23"/>
        <v>12</v>
      </c>
      <c r="F668" s="24" t="s">
        <v>19</v>
      </c>
      <c r="G668" s="25" t="s">
        <v>20</v>
      </c>
      <c r="H668" s="26">
        <v>54504</v>
      </c>
      <c r="I668" s="26">
        <v>0</v>
      </c>
      <c r="J668" s="26">
        <v>54504</v>
      </c>
      <c r="K668" s="26">
        <v>27178.18</v>
      </c>
      <c r="L668" s="26">
        <v>27178.18</v>
      </c>
      <c r="M668" s="23">
        <v>12153.01</v>
      </c>
    </row>
    <row r="669" spans="1:13" x14ac:dyDescent="0.3">
      <c r="A669" s="24" t="s">
        <v>244</v>
      </c>
      <c r="B669" s="24" t="s">
        <v>257</v>
      </c>
      <c r="C669" s="2" t="str">
        <f>VLOOKUP(B669,Hoja1!B:C,2,FALSE)</f>
        <v>Bibliotecas Públicas</v>
      </c>
      <c r="D669" s="3" t="str">
        <f t="shared" si="22"/>
        <v>1</v>
      </c>
      <c r="E669" s="3" t="str">
        <f t="shared" si="23"/>
        <v>12</v>
      </c>
      <c r="F669" s="24" t="s">
        <v>21</v>
      </c>
      <c r="G669" s="25" t="s">
        <v>22</v>
      </c>
      <c r="H669" s="26">
        <v>127970</v>
      </c>
      <c r="I669" s="26">
        <v>0</v>
      </c>
      <c r="J669" s="26">
        <v>127970</v>
      </c>
      <c r="K669" s="26">
        <v>56981.08</v>
      </c>
      <c r="L669" s="26">
        <v>56981.08</v>
      </c>
      <c r="M669" s="23">
        <v>24626.95</v>
      </c>
    </row>
    <row r="670" spans="1:13" x14ac:dyDescent="0.3">
      <c r="A670" s="24" t="s">
        <v>244</v>
      </c>
      <c r="B670" s="24" t="s">
        <v>257</v>
      </c>
      <c r="C670" s="2" t="str">
        <f>VLOOKUP(B670,Hoja1!B:C,2,FALSE)</f>
        <v>Bibliotecas Públicas</v>
      </c>
      <c r="D670" s="3" t="str">
        <f t="shared" si="22"/>
        <v>1</v>
      </c>
      <c r="E670" s="3" t="str">
        <f t="shared" si="23"/>
        <v>12</v>
      </c>
      <c r="F670" s="24" t="s">
        <v>23</v>
      </c>
      <c r="G670" s="25" t="s">
        <v>24</v>
      </c>
      <c r="H670" s="26">
        <v>299271</v>
      </c>
      <c r="I670" s="26">
        <v>0</v>
      </c>
      <c r="J670" s="26">
        <v>299271</v>
      </c>
      <c r="K670" s="26">
        <v>140005.25</v>
      </c>
      <c r="L670" s="26">
        <v>140005.25</v>
      </c>
      <c r="M670" s="23">
        <v>57261.16</v>
      </c>
    </row>
    <row r="671" spans="1:13" x14ac:dyDescent="0.3">
      <c r="A671" s="24" t="s">
        <v>244</v>
      </c>
      <c r="B671" s="24" t="s">
        <v>257</v>
      </c>
      <c r="C671" s="2" t="str">
        <f>VLOOKUP(B671,Hoja1!B:C,2,FALSE)</f>
        <v>Bibliotecas Públicas</v>
      </c>
      <c r="D671" s="3" t="str">
        <f t="shared" si="22"/>
        <v>1</v>
      </c>
      <c r="E671" s="3" t="str">
        <f t="shared" si="23"/>
        <v>12</v>
      </c>
      <c r="F671" s="24" t="s">
        <v>25</v>
      </c>
      <c r="G671" s="25" t="s">
        <v>26</v>
      </c>
      <c r="H671" s="26">
        <v>24809</v>
      </c>
      <c r="I671" s="26">
        <v>0</v>
      </c>
      <c r="J671" s="26">
        <v>24809</v>
      </c>
      <c r="K671" s="26">
        <v>12657.71</v>
      </c>
      <c r="L671" s="26">
        <v>12657.71</v>
      </c>
      <c r="M671" s="23">
        <v>5186.3999999999996</v>
      </c>
    </row>
    <row r="672" spans="1:13" x14ac:dyDescent="0.3">
      <c r="A672" s="24" t="s">
        <v>244</v>
      </c>
      <c r="B672" s="24" t="s">
        <v>257</v>
      </c>
      <c r="C672" s="2" t="str">
        <f>VLOOKUP(B672,Hoja1!B:C,2,FALSE)</f>
        <v>Bibliotecas Públicas</v>
      </c>
      <c r="D672" s="3" t="str">
        <f t="shared" si="22"/>
        <v>1</v>
      </c>
      <c r="E672" s="3" t="str">
        <f t="shared" si="23"/>
        <v>13</v>
      </c>
      <c r="F672" s="24" t="s">
        <v>69</v>
      </c>
      <c r="G672" s="25" t="s">
        <v>11</v>
      </c>
      <c r="H672" s="26">
        <v>129709</v>
      </c>
      <c r="I672" s="26">
        <v>0</v>
      </c>
      <c r="J672" s="26">
        <v>129709</v>
      </c>
      <c r="K672" s="26">
        <v>57801.62</v>
      </c>
      <c r="L672" s="26">
        <v>57801.62</v>
      </c>
      <c r="M672" s="23">
        <v>24836.84</v>
      </c>
    </row>
    <row r="673" spans="1:13" x14ac:dyDescent="0.3">
      <c r="A673" s="24" t="s">
        <v>244</v>
      </c>
      <c r="B673" s="24" t="s">
        <v>257</v>
      </c>
      <c r="C673" s="2" t="str">
        <f>VLOOKUP(B673,Hoja1!B:C,2,FALSE)</f>
        <v>Bibliotecas Públicas</v>
      </c>
      <c r="D673" s="3" t="str">
        <f t="shared" si="22"/>
        <v>1</v>
      </c>
      <c r="E673" s="3" t="str">
        <f t="shared" si="23"/>
        <v>13</v>
      </c>
      <c r="F673" s="24" t="s">
        <v>72</v>
      </c>
      <c r="G673" s="25" t="s">
        <v>13</v>
      </c>
      <c r="H673" s="26">
        <v>116132</v>
      </c>
      <c r="I673" s="26">
        <v>0</v>
      </c>
      <c r="J673" s="26">
        <v>116132</v>
      </c>
      <c r="K673" s="26">
        <v>55523.67</v>
      </c>
      <c r="L673" s="26">
        <v>55523.67</v>
      </c>
      <c r="M673" s="23">
        <v>25790.98</v>
      </c>
    </row>
    <row r="674" spans="1:13" x14ac:dyDescent="0.3">
      <c r="A674" s="24" t="s">
        <v>244</v>
      </c>
      <c r="B674" s="24" t="s">
        <v>257</v>
      </c>
      <c r="C674" s="2" t="str">
        <f>VLOOKUP(B674,Hoja1!B:C,2,FALSE)</f>
        <v>Bibliotecas Públicas</v>
      </c>
      <c r="D674" s="3" t="str">
        <f t="shared" si="22"/>
        <v>1</v>
      </c>
      <c r="E674" s="3" t="str">
        <f t="shared" si="23"/>
        <v>13</v>
      </c>
      <c r="F674" s="24" t="s">
        <v>73</v>
      </c>
      <c r="G674" s="25" t="s">
        <v>74</v>
      </c>
      <c r="H674" s="26">
        <v>192045</v>
      </c>
      <c r="I674" s="26">
        <v>0</v>
      </c>
      <c r="J674" s="26">
        <v>192045</v>
      </c>
      <c r="K674" s="26">
        <v>22908.82</v>
      </c>
      <c r="L674" s="26">
        <v>22908.82</v>
      </c>
      <c r="M674" s="23">
        <v>3568.09</v>
      </c>
    </row>
    <row r="675" spans="1:13" x14ac:dyDescent="0.3">
      <c r="A675" s="24" t="s">
        <v>244</v>
      </c>
      <c r="B675" s="24" t="s">
        <v>257</v>
      </c>
      <c r="C675" s="2" t="str">
        <f>VLOOKUP(B675,Hoja1!B:C,2,FALSE)</f>
        <v>Bibliotecas Públicas</v>
      </c>
      <c r="D675" s="3" t="str">
        <f t="shared" si="22"/>
        <v>1</v>
      </c>
      <c r="E675" s="3" t="str">
        <f t="shared" si="23"/>
        <v>15</v>
      </c>
      <c r="F675" s="24" t="s">
        <v>75</v>
      </c>
      <c r="G675" s="25" t="s">
        <v>76</v>
      </c>
      <c r="H675" s="26">
        <v>1260</v>
      </c>
      <c r="I675" s="26">
        <v>0</v>
      </c>
      <c r="J675" s="26">
        <v>1260</v>
      </c>
      <c r="K675" s="26">
        <v>354.24</v>
      </c>
      <c r="L675" s="26">
        <v>354.24</v>
      </c>
      <c r="M675" s="23">
        <v>354.24</v>
      </c>
    </row>
    <row r="676" spans="1:13" x14ac:dyDescent="0.3">
      <c r="A676" s="24" t="s">
        <v>244</v>
      </c>
      <c r="B676" s="24" t="s">
        <v>257</v>
      </c>
      <c r="C676" s="2" t="str">
        <f>VLOOKUP(B676,Hoja1!B:C,2,FALSE)</f>
        <v>Bibliotecas Públicas</v>
      </c>
      <c r="D676" s="3" t="str">
        <f t="shared" si="22"/>
        <v>2</v>
      </c>
      <c r="E676" s="3" t="str">
        <f t="shared" si="23"/>
        <v>21</v>
      </c>
      <c r="F676" s="24" t="s">
        <v>140</v>
      </c>
      <c r="G676" s="25" t="s">
        <v>141</v>
      </c>
      <c r="H676" s="26">
        <v>8200</v>
      </c>
      <c r="I676" s="26">
        <v>5000</v>
      </c>
      <c r="J676" s="26">
        <v>13200</v>
      </c>
      <c r="K676" s="26">
        <v>9391.9500000000007</v>
      </c>
      <c r="L676" s="26">
        <v>9391.9500000000007</v>
      </c>
      <c r="M676" s="23">
        <v>7699.62</v>
      </c>
    </row>
    <row r="677" spans="1:13" x14ac:dyDescent="0.3">
      <c r="A677" s="24" t="s">
        <v>244</v>
      </c>
      <c r="B677" s="24" t="s">
        <v>257</v>
      </c>
      <c r="C677" s="2" t="str">
        <f>VLOOKUP(B677,Hoja1!B:C,2,FALSE)</f>
        <v>Bibliotecas Públicas</v>
      </c>
      <c r="D677" s="3" t="str">
        <f t="shared" si="22"/>
        <v>2</v>
      </c>
      <c r="E677" s="3" t="str">
        <f t="shared" si="23"/>
        <v>21</v>
      </c>
      <c r="F677" s="24" t="s">
        <v>56</v>
      </c>
      <c r="G677" s="25" t="s">
        <v>57</v>
      </c>
      <c r="H677" s="26">
        <v>3000</v>
      </c>
      <c r="I677" s="26">
        <v>0</v>
      </c>
      <c r="J677" s="26">
        <v>3000</v>
      </c>
      <c r="K677" s="26">
        <v>2421</v>
      </c>
      <c r="L677" s="26">
        <v>2421</v>
      </c>
      <c r="M677" s="23">
        <v>0</v>
      </c>
    </row>
    <row r="678" spans="1:13" x14ac:dyDescent="0.3">
      <c r="A678" s="24" t="s">
        <v>244</v>
      </c>
      <c r="B678" s="24" t="s">
        <v>257</v>
      </c>
      <c r="C678" s="2" t="str">
        <f>VLOOKUP(B678,Hoja1!B:C,2,FALSE)</f>
        <v>Bibliotecas Públicas</v>
      </c>
      <c r="D678" s="3" t="str">
        <f t="shared" si="22"/>
        <v>2</v>
      </c>
      <c r="E678" s="3" t="str">
        <f t="shared" si="23"/>
        <v>21</v>
      </c>
      <c r="F678" s="24" t="s">
        <v>239</v>
      </c>
      <c r="G678" s="25" t="s">
        <v>171</v>
      </c>
      <c r="H678" s="26">
        <v>2000</v>
      </c>
      <c r="I678" s="26">
        <v>0</v>
      </c>
      <c r="J678" s="26">
        <v>2000</v>
      </c>
      <c r="K678" s="26">
        <v>0</v>
      </c>
      <c r="L678" s="26">
        <v>0</v>
      </c>
      <c r="M678" s="23">
        <v>0</v>
      </c>
    </row>
    <row r="679" spans="1:13" x14ac:dyDescent="0.3">
      <c r="A679" s="24" t="s">
        <v>244</v>
      </c>
      <c r="B679" s="24" t="s">
        <v>257</v>
      </c>
      <c r="C679" s="2" t="str">
        <f>VLOOKUP(B679,Hoja1!B:C,2,FALSE)</f>
        <v>Bibliotecas Públicas</v>
      </c>
      <c r="D679" s="3" t="str">
        <f t="shared" si="22"/>
        <v>2</v>
      </c>
      <c r="E679" s="3" t="str">
        <f t="shared" si="23"/>
        <v>22</v>
      </c>
      <c r="F679" s="24" t="s">
        <v>29</v>
      </c>
      <c r="G679" s="25" t="s">
        <v>30</v>
      </c>
      <c r="H679" s="26">
        <v>44000</v>
      </c>
      <c r="I679" s="26">
        <v>0</v>
      </c>
      <c r="J679" s="26">
        <v>44000</v>
      </c>
      <c r="K679" s="26">
        <v>31735.22</v>
      </c>
      <c r="L679" s="26">
        <v>31735.22</v>
      </c>
      <c r="M679" s="23">
        <v>30975.57</v>
      </c>
    </row>
    <row r="680" spans="1:13" x14ac:dyDescent="0.3">
      <c r="A680" s="24" t="s">
        <v>244</v>
      </c>
      <c r="B680" s="24" t="s">
        <v>257</v>
      </c>
      <c r="C680" s="2" t="str">
        <f>VLOOKUP(B680,Hoja1!B:C,2,FALSE)</f>
        <v>Bibliotecas Públicas</v>
      </c>
      <c r="D680" s="3" t="str">
        <f t="shared" si="22"/>
        <v>2</v>
      </c>
      <c r="E680" s="3" t="str">
        <f t="shared" si="23"/>
        <v>22</v>
      </c>
      <c r="F680" s="24" t="s">
        <v>92</v>
      </c>
      <c r="G680" s="25" t="s">
        <v>93</v>
      </c>
      <c r="H680" s="26">
        <v>6000</v>
      </c>
      <c r="I680" s="26">
        <v>0</v>
      </c>
      <c r="J680" s="26">
        <v>6000</v>
      </c>
      <c r="K680" s="26">
        <v>1327.58</v>
      </c>
      <c r="L680" s="26">
        <v>1327.58</v>
      </c>
      <c r="M680" s="23">
        <v>552.16</v>
      </c>
    </row>
    <row r="681" spans="1:13" x14ac:dyDescent="0.3">
      <c r="A681" s="24" t="s">
        <v>244</v>
      </c>
      <c r="B681" s="24" t="s">
        <v>257</v>
      </c>
      <c r="C681" s="2" t="str">
        <f>VLOOKUP(B681,Hoja1!B:C,2,FALSE)</f>
        <v>Bibliotecas Públicas</v>
      </c>
      <c r="D681" s="3" t="str">
        <f t="shared" si="22"/>
        <v>2</v>
      </c>
      <c r="E681" s="3" t="str">
        <f t="shared" si="23"/>
        <v>22</v>
      </c>
      <c r="F681" s="24" t="s">
        <v>142</v>
      </c>
      <c r="G681" s="25" t="s">
        <v>143</v>
      </c>
      <c r="H681" s="26">
        <v>12500</v>
      </c>
      <c r="I681" s="26">
        <v>0</v>
      </c>
      <c r="J681" s="26">
        <v>12500</v>
      </c>
      <c r="K681" s="26">
        <v>4075.08</v>
      </c>
      <c r="L681" s="26">
        <v>4075.08</v>
      </c>
      <c r="M681" s="23">
        <v>2272.96</v>
      </c>
    </row>
    <row r="682" spans="1:13" x14ac:dyDescent="0.3">
      <c r="A682" s="24" t="s">
        <v>244</v>
      </c>
      <c r="B682" s="24" t="s">
        <v>257</v>
      </c>
      <c r="C682" s="2" t="str">
        <f>VLOOKUP(B682,Hoja1!B:C,2,FALSE)</f>
        <v>Bibliotecas Públicas</v>
      </c>
      <c r="D682" s="3" t="str">
        <f t="shared" si="22"/>
        <v>2</v>
      </c>
      <c r="E682" s="3" t="str">
        <f t="shared" si="23"/>
        <v>22</v>
      </c>
      <c r="F682" s="24" t="s">
        <v>85</v>
      </c>
      <c r="G682" s="25" t="s">
        <v>86</v>
      </c>
      <c r="H682" s="26">
        <v>4000</v>
      </c>
      <c r="I682" s="26">
        <v>0</v>
      </c>
      <c r="J682" s="26">
        <v>4000</v>
      </c>
      <c r="K682" s="26">
        <v>5477</v>
      </c>
      <c r="L682" s="26">
        <v>5270.88</v>
      </c>
      <c r="M682" s="23">
        <v>0</v>
      </c>
    </row>
    <row r="683" spans="1:13" x14ac:dyDescent="0.3">
      <c r="A683" s="24" t="s">
        <v>244</v>
      </c>
      <c r="B683" s="24" t="s">
        <v>257</v>
      </c>
      <c r="C683" s="2" t="str">
        <f>VLOOKUP(B683,Hoja1!B:C,2,FALSE)</f>
        <v>Bibliotecas Públicas</v>
      </c>
      <c r="D683" s="3" t="str">
        <f t="shared" si="22"/>
        <v>2</v>
      </c>
      <c r="E683" s="3" t="str">
        <f t="shared" si="23"/>
        <v>22</v>
      </c>
      <c r="F683" s="24" t="s">
        <v>31</v>
      </c>
      <c r="G683" s="25" t="s">
        <v>32</v>
      </c>
      <c r="H683" s="26">
        <v>1500</v>
      </c>
      <c r="I683" s="26">
        <v>0</v>
      </c>
      <c r="J683" s="26">
        <v>1500</v>
      </c>
      <c r="K683" s="26">
        <v>0</v>
      </c>
      <c r="L683" s="26">
        <v>0</v>
      </c>
      <c r="M683" s="23">
        <v>0</v>
      </c>
    </row>
    <row r="684" spans="1:13" x14ac:dyDescent="0.3">
      <c r="A684" s="24" t="s">
        <v>244</v>
      </c>
      <c r="B684" s="24" t="s">
        <v>257</v>
      </c>
      <c r="C684" s="2" t="str">
        <f>VLOOKUP(B684,Hoja1!B:C,2,FALSE)</f>
        <v>Bibliotecas Públicas</v>
      </c>
      <c r="D684" s="3" t="str">
        <f t="shared" si="22"/>
        <v>2</v>
      </c>
      <c r="E684" s="3" t="str">
        <f t="shared" si="23"/>
        <v>22</v>
      </c>
      <c r="F684" s="24" t="s">
        <v>87</v>
      </c>
      <c r="G684" s="25" t="s">
        <v>88</v>
      </c>
      <c r="H684" s="26">
        <v>2000</v>
      </c>
      <c r="I684" s="26">
        <v>0</v>
      </c>
      <c r="J684" s="26">
        <v>2000</v>
      </c>
      <c r="K684" s="26">
        <v>1452</v>
      </c>
      <c r="L684" s="26">
        <v>1452</v>
      </c>
      <c r="M684" s="23">
        <v>0</v>
      </c>
    </row>
    <row r="685" spans="1:13" x14ac:dyDescent="0.3">
      <c r="A685" s="24" t="s">
        <v>244</v>
      </c>
      <c r="B685" s="24" t="s">
        <v>257</v>
      </c>
      <c r="C685" s="2" t="str">
        <f>VLOOKUP(B685,Hoja1!B:C,2,FALSE)</f>
        <v>Bibliotecas Públicas</v>
      </c>
      <c r="D685" s="3" t="str">
        <f t="shared" si="22"/>
        <v>2</v>
      </c>
      <c r="E685" s="3" t="str">
        <f t="shared" si="23"/>
        <v>22</v>
      </c>
      <c r="F685" s="24" t="s">
        <v>62</v>
      </c>
      <c r="G685" s="25" t="s">
        <v>63</v>
      </c>
      <c r="H685" s="26">
        <v>4000</v>
      </c>
      <c r="I685" s="26">
        <v>0</v>
      </c>
      <c r="J685" s="26">
        <v>4000</v>
      </c>
      <c r="K685" s="26">
        <v>1357.04</v>
      </c>
      <c r="L685" s="26">
        <v>1357.04</v>
      </c>
      <c r="M685" s="23">
        <v>302.5</v>
      </c>
    </row>
    <row r="686" spans="1:13" x14ac:dyDescent="0.3">
      <c r="A686" s="24" t="s">
        <v>244</v>
      </c>
      <c r="B686" s="24" t="s">
        <v>257</v>
      </c>
      <c r="C686" s="2" t="str">
        <f>VLOOKUP(B686,Hoja1!B:C,2,FALSE)</f>
        <v>Bibliotecas Públicas</v>
      </c>
      <c r="D686" s="3" t="str">
        <f t="shared" si="22"/>
        <v>2</v>
      </c>
      <c r="E686" s="3" t="str">
        <f t="shared" si="23"/>
        <v>22</v>
      </c>
      <c r="F686" s="24" t="s">
        <v>144</v>
      </c>
      <c r="G686" s="25" t="s">
        <v>145</v>
      </c>
      <c r="H686" s="26">
        <v>16500</v>
      </c>
      <c r="I686" s="26">
        <v>0</v>
      </c>
      <c r="J686" s="26">
        <v>16500</v>
      </c>
      <c r="K686" s="26">
        <v>6785.8</v>
      </c>
      <c r="L686" s="26">
        <v>6785.8</v>
      </c>
      <c r="M686" s="23">
        <v>2714.32</v>
      </c>
    </row>
    <row r="687" spans="1:13" x14ac:dyDescent="0.3">
      <c r="A687" s="24" t="s">
        <v>244</v>
      </c>
      <c r="B687" s="24" t="s">
        <v>257</v>
      </c>
      <c r="C687" s="2" t="str">
        <f>VLOOKUP(B687,Hoja1!B:C,2,FALSE)</f>
        <v>Bibliotecas Públicas</v>
      </c>
      <c r="D687" s="3" t="str">
        <f t="shared" si="22"/>
        <v>2</v>
      </c>
      <c r="E687" s="3" t="str">
        <f t="shared" si="23"/>
        <v>22</v>
      </c>
      <c r="F687" s="24" t="s">
        <v>64</v>
      </c>
      <c r="G687" s="25" t="s">
        <v>65</v>
      </c>
      <c r="H687" s="26">
        <v>294100</v>
      </c>
      <c r="I687" s="26">
        <v>0</v>
      </c>
      <c r="J687" s="26">
        <v>294100</v>
      </c>
      <c r="K687" s="26">
        <v>80517.570000000007</v>
      </c>
      <c r="L687" s="26">
        <v>80517.570000000007</v>
      </c>
      <c r="M687" s="23">
        <v>0</v>
      </c>
    </row>
    <row r="688" spans="1:13" x14ac:dyDescent="0.3">
      <c r="A688" s="24" t="s">
        <v>244</v>
      </c>
      <c r="B688" s="24" t="s">
        <v>257</v>
      </c>
      <c r="C688" s="2" t="str">
        <f>VLOOKUP(B688,Hoja1!B:C,2,FALSE)</f>
        <v>Bibliotecas Públicas</v>
      </c>
      <c r="D688" s="3" t="str">
        <f t="shared" si="22"/>
        <v>6</v>
      </c>
      <c r="E688" s="3" t="str">
        <f t="shared" si="23"/>
        <v>62</v>
      </c>
      <c r="F688" s="24" t="s">
        <v>97</v>
      </c>
      <c r="G688" s="25" t="s">
        <v>98</v>
      </c>
      <c r="H688" s="26">
        <v>0</v>
      </c>
      <c r="I688" s="26">
        <v>12760</v>
      </c>
      <c r="J688" s="26">
        <v>12760</v>
      </c>
      <c r="K688" s="26">
        <v>0</v>
      </c>
      <c r="L688" s="26">
        <v>0</v>
      </c>
      <c r="M688" s="23">
        <v>0</v>
      </c>
    </row>
    <row r="689" spans="1:13" x14ac:dyDescent="0.3">
      <c r="A689" s="24" t="s">
        <v>244</v>
      </c>
      <c r="B689" s="24" t="s">
        <v>257</v>
      </c>
      <c r="C689" s="2" t="str">
        <f>VLOOKUP(B689,Hoja1!B:C,2,FALSE)</f>
        <v>Bibliotecas Públicas</v>
      </c>
      <c r="D689" s="3" t="str">
        <f t="shared" si="22"/>
        <v>6</v>
      </c>
      <c r="E689" s="3" t="str">
        <f t="shared" si="23"/>
        <v>62</v>
      </c>
      <c r="F689" s="24" t="s">
        <v>170</v>
      </c>
      <c r="G689" s="25" t="s">
        <v>171</v>
      </c>
      <c r="H689" s="26">
        <v>15000</v>
      </c>
      <c r="I689" s="26">
        <v>7000</v>
      </c>
      <c r="J689" s="26">
        <v>22000</v>
      </c>
      <c r="K689" s="26">
        <v>0</v>
      </c>
      <c r="L689" s="26">
        <v>0</v>
      </c>
      <c r="M689" s="23">
        <v>0</v>
      </c>
    </row>
    <row r="690" spans="1:13" x14ac:dyDescent="0.3">
      <c r="A690" s="24" t="s">
        <v>244</v>
      </c>
      <c r="B690" s="24" t="s">
        <v>257</v>
      </c>
      <c r="C690" s="2" t="str">
        <f>VLOOKUP(B690,Hoja1!B:C,2,FALSE)</f>
        <v>Bibliotecas Públicas</v>
      </c>
      <c r="D690" s="3" t="str">
        <f t="shared" si="22"/>
        <v>6</v>
      </c>
      <c r="E690" s="3" t="str">
        <f t="shared" si="23"/>
        <v>62</v>
      </c>
      <c r="F690" s="24" t="s">
        <v>258</v>
      </c>
      <c r="G690" s="25" t="s">
        <v>259</v>
      </c>
      <c r="H690" s="26">
        <v>114352</v>
      </c>
      <c r="I690" s="26">
        <v>0</v>
      </c>
      <c r="J690" s="26">
        <v>114352</v>
      </c>
      <c r="K690" s="26">
        <v>28728.880000000001</v>
      </c>
      <c r="L690" s="26">
        <v>1584.6</v>
      </c>
      <c r="M690" s="23">
        <v>0</v>
      </c>
    </row>
    <row r="691" spans="1:13" x14ac:dyDescent="0.3">
      <c r="A691" s="24" t="s">
        <v>244</v>
      </c>
      <c r="B691" s="24" t="s">
        <v>257</v>
      </c>
      <c r="C691" s="2" t="str">
        <f>VLOOKUP(B691,Hoja1!B:C,2,FALSE)</f>
        <v>Bibliotecas Públicas</v>
      </c>
      <c r="D691" s="3" t="str">
        <f t="shared" si="22"/>
        <v>8</v>
      </c>
      <c r="E691" s="3" t="str">
        <f t="shared" si="23"/>
        <v>83</v>
      </c>
      <c r="F691" s="24" t="s">
        <v>114</v>
      </c>
      <c r="G691" s="25" t="s">
        <v>409</v>
      </c>
      <c r="H691" s="26">
        <v>1000</v>
      </c>
      <c r="I691" s="26">
        <v>0</v>
      </c>
      <c r="J691" s="26">
        <v>1000</v>
      </c>
      <c r="K691" s="26">
        <v>36</v>
      </c>
      <c r="L691" s="26">
        <v>36</v>
      </c>
      <c r="M691" s="23">
        <v>0</v>
      </c>
    </row>
    <row r="692" spans="1:13" x14ac:dyDescent="0.3">
      <c r="A692" s="24" t="s">
        <v>244</v>
      </c>
      <c r="B692" s="24" t="s">
        <v>260</v>
      </c>
      <c r="C692" s="2" t="str">
        <f>VLOOKUP(B692,Hoja1!B:C,2,FALSE)</f>
        <v>Patrimonio I.F.S. Area 06</v>
      </c>
      <c r="D692" s="3" t="str">
        <f t="shared" si="22"/>
        <v>6</v>
      </c>
      <c r="E692" s="3" t="str">
        <f t="shared" si="23"/>
        <v>63</v>
      </c>
      <c r="F692" s="24" t="s">
        <v>127</v>
      </c>
      <c r="G692" s="25" t="s">
        <v>126</v>
      </c>
      <c r="H692" s="26">
        <v>0</v>
      </c>
      <c r="I692" s="26">
        <v>2078144.06</v>
      </c>
      <c r="J692" s="26">
        <v>2078144.06</v>
      </c>
      <c r="K692" s="26">
        <v>0</v>
      </c>
      <c r="L692" s="26">
        <v>0</v>
      </c>
      <c r="M692" s="23">
        <v>0</v>
      </c>
    </row>
    <row r="693" spans="1:13" x14ac:dyDescent="0.3">
      <c r="A693" s="24" t="s">
        <v>244</v>
      </c>
      <c r="B693" s="24" t="s">
        <v>260</v>
      </c>
      <c r="C693" s="2" t="str">
        <f>VLOOKUP(B693,Hoja1!B:C,2,FALSE)</f>
        <v>Patrimonio I.F.S. Area 06</v>
      </c>
      <c r="D693" s="3" t="str">
        <f t="shared" si="22"/>
        <v>6</v>
      </c>
      <c r="E693" s="3" t="str">
        <f t="shared" si="23"/>
        <v>63</v>
      </c>
      <c r="F693" s="24" t="s">
        <v>128</v>
      </c>
      <c r="G693" s="25" t="s">
        <v>98</v>
      </c>
      <c r="H693" s="26">
        <v>0</v>
      </c>
      <c r="I693" s="26">
        <v>899282.94</v>
      </c>
      <c r="J693" s="26">
        <v>899282.94</v>
      </c>
      <c r="K693" s="26">
        <v>0</v>
      </c>
      <c r="L693" s="26">
        <v>0</v>
      </c>
      <c r="M693" s="23">
        <v>0</v>
      </c>
    </row>
    <row r="694" spans="1:13" x14ac:dyDescent="0.3">
      <c r="A694" s="24" t="s">
        <v>261</v>
      </c>
      <c r="B694" s="24" t="s">
        <v>262</v>
      </c>
      <c r="C694" s="2" t="str">
        <f>VLOOKUP(B694,Hoja1!B:C,2,FALSE)</f>
        <v>Control del Ciclo Integral del Agua</v>
      </c>
      <c r="D694" s="3" t="str">
        <f t="shared" si="22"/>
        <v>1</v>
      </c>
      <c r="E694" s="3" t="str">
        <f t="shared" si="23"/>
        <v>12</v>
      </c>
      <c r="F694" s="24" t="s">
        <v>50</v>
      </c>
      <c r="G694" s="25" t="s">
        <v>51</v>
      </c>
      <c r="H694" s="26">
        <v>0</v>
      </c>
      <c r="I694" s="26">
        <v>0</v>
      </c>
      <c r="J694" s="26">
        <v>0</v>
      </c>
      <c r="K694" s="26">
        <v>0</v>
      </c>
      <c r="L694" s="26">
        <v>0</v>
      </c>
      <c r="M694" s="23">
        <v>0</v>
      </c>
    </row>
    <row r="695" spans="1:13" x14ac:dyDescent="0.3">
      <c r="A695" s="24" t="s">
        <v>261</v>
      </c>
      <c r="B695" s="24" t="s">
        <v>262</v>
      </c>
      <c r="C695" s="2" t="str">
        <f>VLOOKUP(B695,Hoja1!B:C,2,FALSE)</f>
        <v>Control del Ciclo Integral del Agua</v>
      </c>
      <c r="D695" s="3" t="str">
        <f t="shared" si="22"/>
        <v>1</v>
      </c>
      <c r="E695" s="3" t="str">
        <f t="shared" si="23"/>
        <v>12</v>
      </c>
      <c r="F695" s="24" t="s">
        <v>19</v>
      </c>
      <c r="G695" s="25" t="s">
        <v>20</v>
      </c>
      <c r="H695" s="26">
        <v>0</v>
      </c>
      <c r="I695" s="26">
        <v>0</v>
      </c>
      <c r="J695" s="26">
        <v>0</v>
      </c>
      <c r="K695" s="26">
        <v>0</v>
      </c>
      <c r="L695" s="26">
        <v>0</v>
      </c>
      <c r="M695" s="23">
        <v>0</v>
      </c>
    </row>
    <row r="696" spans="1:13" x14ac:dyDescent="0.3">
      <c r="A696" s="24" t="s">
        <v>261</v>
      </c>
      <c r="B696" s="24" t="s">
        <v>262</v>
      </c>
      <c r="C696" s="2" t="str">
        <f>VLOOKUP(B696,Hoja1!B:C,2,FALSE)</f>
        <v>Control del Ciclo Integral del Agua</v>
      </c>
      <c r="D696" s="3" t="str">
        <f t="shared" si="22"/>
        <v>1</v>
      </c>
      <c r="E696" s="3" t="str">
        <f t="shared" si="23"/>
        <v>12</v>
      </c>
      <c r="F696" s="24" t="s">
        <v>21</v>
      </c>
      <c r="G696" s="25" t="s">
        <v>22</v>
      </c>
      <c r="H696" s="26">
        <v>0</v>
      </c>
      <c r="I696" s="26">
        <v>0</v>
      </c>
      <c r="J696" s="26">
        <v>0</v>
      </c>
      <c r="K696" s="26">
        <v>0</v>
      </c>
      <c r="L696" s="26">
        <v>0</v>
      </c>
      <c r="M696" s="23">
        <v>0</v>
      </c>
    </row>
    <row r="697" spans="1:13" x14ac:dyDescent="0.3">
      <c r="A697" s="24" t="s">
        <v>261</v>
      </c>
      <c r="B697" s="24" t="s">
        <v>262</v>
      </c>
      <c r="C697" s="2" t="str">
        <f>VLOOKUP(B697,Hoja1!B:C,2,FALSE)</f>
        <v>Control del Ciclo Integral del Agua</v>
      </c>
      <c r="D697" s="3" t="str">
        <f t="shared" si="22"/>
        <v>1</v>
      </c>
      <c r="E697" s="3" t="str">
        <f t="shared" si="23"/>
        <v>12</v>
      </c>
      <c r="F697" s="24" t="s">
        <v>23</v>
      </c>
      <c r="G697" s="25" t="s">
        <v>24</v>
      </c>
      <c r="H697" s="26">
        <v>0</v>
      </c>
      <c r="I697" s="26">
        <v>0</v>
      </c>
      <c r="J697" s="26">
        <v>0</v>
      </c>
      <c r="K697" s="26">
        <v>0</v>
      </c>
      <c r="L697" s="26">
        <v>0</v>
      </c>
      <c r="M697" s="23">
        <v>0</v>
      </c>
    </row>
    <row r="698" spans="1:13" x14ac:dyDescent="0.3">
      <c r="A698" s="24" t="s">
        <v>261</v>
      </c>
      <c r="B698" s="24" t="s">
        <v>262</v>
      </c>
      <c r="C698" s="2" t="str">
        <f>VLOOKUP(B698,Hoja1!B:C,2,FALSE)</f>
        <v>Control del Ciclo Integral del Agua</v>
      </c>
      <c r="D698" s="3" t="str">
        <f t="shared" si="22"/>
        <v>1</v>
      </c>
      <c r="E698" s="3" t="str">
        <f t="shared" si="23"/>
        <v>12</v>
      </c>
      <c r="F698" s="24" t="s">
        <v>25</v>
      </c>
      <c r="G698" s="25" t="s">
        <v>26</v>
      </c>
      <c r="H698" s="26">
        <v>0</v>
      </c>
      <c r="I698" s="26">
        <v>0</v>
      </c>
      <c r="J698" s="26">
        <v>0</v>
      </c>
      <c r="K698" s="26">
        <v>0</v>
      </c>
      <c r="L698" s="26">
        <v>0</v>
      </c>
      <c r="M698" s="23">
        <v>0</v>
      </c>
    </row>
    <row r="699" spans="1:13" x14ac:dyDescent="0.3">
      <c r="A699" s="24" t="s">
        <v>261</v>
      </c>
      <c r="B699" s="24" t="s">
        <v>262</v>
      </c>
      <c r="C699" s="2" t="str">
        <f>VLOOKUP(B699,Hoja1!B:C,2,FALSE)</f>
        <v>Control del Ciclo Integral del Agua</v>
      </c>
      <c r="D699" s="3" t="str">
        <f t="shared" si="22"/>
        <v>1</v>
      </c>
      <c r="E699" s="3" t="str">
        <f t="shared" si="23"/>
        <v>13</v>
      </c>
      <c r="F699" s="24" t="s">
        <v>73</v>
      </c>
      <c r="G699" s="25" t="s">
        <v>74</v>
      </c>
      <c r="H699" s="26">
        <v>0</v>
      </c>
      <c r="I699" s="26">
        <v>0</v>
      </c>
      <c r="J699" s="26">
        <v>0</v>
      </c>
      <c r="K699" s="26">
        <v>0</v>
      </c>
      <c r="L699" s="26">
        <v>0</v>
      </c>
      <c r="M699" s="23">
        <v>0</v>
      </c>
    </row>
    <row r="700" spans="1:13" x14ac:dyDescent="0.3">
      <c r="A700" s="24" t="s">
        <v>261</v>
      </c>
      <c r="B700" s="24" t="s">
        <v>262</v>
      </c>
      <c r="C700" s="2" t="str">
        <f>VLOOKUP(B700,Hoja1!B:C,2,FALSE)</f>
        <v>Control del Ciclo Integral del Agua</v>
      </c>
      <c r="D700" s="3" t="str">
        <f t="shared" si="22"/>
        <v>2</v>
      </c>
      <c r="E700" s="3" t="str">
        <f t="shared" si="23"/>
        <v>20</v>
      </c>
      <c r="F700" s="24" t="s">
        <v>418</v>
      </c>
      <c r="G700" s="25" t="s">
        <v>419</v>
      </c>
      <c r="H700" s="26">
        <v>0</v>
      </c>
      <c r="I700" s="26">
        <v>0</v>
      </c>
      <c r="J700" s="26">
        <v>0</v>
      </c>
      <c r="K700" s="26">
        <v>0</v>
      </c>
      <c r="L700" s="26">
        <v>0</v>
      </c>
      <c r="M700" s="23">
        <v>0</v>
      </c>
    </row>
    <row r="701" spans="1:13" x14ac:dyDescent="0.3">
      <c r="A701" s="24" t="s">
        <v>261</v>
      </c>
      <c r="B701" s="24" t="s">
        <v>262</v>
      </c>
      <c r="C701" s="2" t="str">
        <f>VLOOKUP(B701,Hoja1!B:C,2,FALSE)</f>
        <v>Control del Ciclo Integral del Agua</v>
      </c>
      <c r="D701" s="3" t="str">
        <f t="shared" si="22"/>
        <v>2</v>
      </c>
      <c r="E701" s="3" t="str">
        <f t="shared" si="23"/>
        <v>22</v>
      </c>
      <c r="F701" s="24" t="s">
        <v>263</v>
      </c>
      <c r="G701" s="25" t="s">
        <v>264</v>
      </c>
      <c r="H701" s="26">
        <v>0</v>
      </c>
      <c r="I701" s="26">
        <v>0</v>
      </c>
      <c r="J701" s="26">
        <v>0</v>
      </c>
      <c r="K701" s="26">
        <v>0</v>
      </c>
      <c r="L701" s="26">
        <v>0</v>
      </c>
      <c r="M701" s="23">
        <v>0</v>
      </c>
    </row>
    <row r="702" spans="1:13" x14ac:dyDescent="0.3">
      <c r="A702" s="24" t="s">
        <v>261</v>
      </c>
      <c r="B702" s="24" t="s">
        <v>262</v>
      </c>
      <c r="C702" s="2" t="str">
        <f>VLOOKUP(B702,Hoja1!B:C,2,FALSE)</f>
        <v>Control del Ciclo Integral del Agua</v>
      </c>
      <c r="D702" s="3" t="str">
        <f t="shared" si="22"/>
        <v>2</v>
      </c>
      <c r="E702" s="3" t="str">
        <f t="shared" si="23"/>
        <v>22</v>
      </c>
      <c r="F702" s="24" t="s">
        <v>62</v>
      </c>
      <c r="G702" s="25" t="s">
        <v>63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3">
        <v>0</v>
      </c>
    </row>
    <row r="703" spans="1:13" x14ac:dyDescent="0.3">
      <c r="A703" s="24" t="s">
        <v>261</v>
      </c>
      <c r="B703" s="24" t="s">
        <v>262</v>
      </c>
      <c r="C703" s="2" t="str">
        <f>VLOOKUP(B703,Hoja1!B:C,2,FALSE)</f>
        <v>Control del Ciclo Integral del Agua</v>
      </c>
      <c r="D703" s="3" t="str">
        <f t="shared" si="22"/>
        <v>2</v>
      </c>
      <c r="E703" s="3" t="str">
        <f t="shared" si="23"/>
        <v>22</v>
      </c>
      <c r="F703" s="24" t="s">
        <v>95</v>
      </c>
      <c r="G703" s="25" t="s">
        <v>96</v>
      </c>
      <c r="H703" s="26">
        <v>0</v>
      </c>
      <c r="I703" s="26">
        <v>0</v>
      </c>
      <c r="J703" s="26">
        <v>0</v>
      </c>
      <c r="K703" s="26">
        <v>0</v>
      </c>
      <c r="L703" s="26">
        <v>0</v>
      </c>
      <c r="M703" s="23">
        <v>0</v>
      </c>
    </row>
    <row r="704" spans="1:13" x14ac:dyDescent="0.3">
      <c r="A704" s="24" t="s">
        <v>261</v>
      </c>
      <c r="B704" s="24" t="s">
        <v>262</v>
      </c>
      <c r="C704" s="2" t="str">
        <f>VLOOKUP(B704,Hoja1!B:C,2,FALSE)</f>
        <v>Control del Ciclo Integral del Agua</v>
      </c>
      <c r="D704" s="3" t="str">
        <f t="shared" si="22"/>
        <v>8</v>
      </c>
      <c r="E704" s="3" t="str">
        <f t="shared" si="23"/>
        <v>85</v>
      </c>
      <c r="F704" s="24" t="s">
        <v>420</v>
      </c>
      <c r="G704" s="25" t="s">
        <v>655</v>
      </c>
      <c r="H704" s="26">
        <v>0</v>
      </c>
      <c r="I704" s="26">
        <v>0</v>
      </c>
      <c r="J704" s="26">
        <v>0</v>
      </c>
      <c r="K704" s="26">
        <v>0</v>
      </c>
      <c r="L704" s="26">
        <v>0</v>
      </c>
      <c r="M704" s="23">
        <v>0</v>
      </c>
    </row>
    <row r="705" spans="1:13" x14ac:dyDescent="0.3">
      <c r="A705" s="24" t="s">
        <v>261</v>
      </c>
      <c r="B705" s="24" t="s">
        <v>265</v>
      </c>
      <c r="C705" s="2" t="str">
        <f>VLOOKUP(B705,Hoja1!B:C,2,FALSE)</f>
        <v>Servicio de Limpieza</v>
      </c>
      <c r="D705" s="3" t="str">
        <f t="shared" si="22"/>
        <v>1</v>
      </c>
      <c r="E705" s="3" t="str">
        <f t="shared" si="23"/>
        <v>12</v>
      </c>
      <c r="F705" s="24" t="s">
        <v>17</v>
      </c>
      <c r="G705" s="25" t="s">
        <v>18</v>
      </c>
      <c r="H705" s="26">
        <v>10235</v>
      </c>
      <c r="I705" s="26">
        <v>0</v>
      </c>
      <c r="J705" s="26">
        <v>10235</v>
      </c>
      <c r="K705" s="26">
        <v>0</v>
      </c>
      <c r="L705" s="26">
        <v>0</v>
      </c>
      <c r="M705" s="23">
        <v>0</v>
      </c>
    </row>
    <row r="706" spans="1:13" x14ac:dyDescent="0.3">
      <c r="A706" s="24" t="s">
        <v>261</v>
      </c>
      <c r="B706" s="24" t="s">
        <v>265</v>
      </c>
      <c r="C706" s="2" t="str">
        <f>VLOOKUP(B706,Hoja1!B:C,2,FALSE)</f>
        <v>Servicio de Limpieza</v>
      </c>
      <c r="D706" s="3" t="str">
        <f t="shared" si="22"/>
        <v>1</v>
      </c>
      <c r="E706" s="3" t="str">
        <f t="shared" si="23"/>
        <v>12</v>
      </c>
      <c r="F706" s="24" t="s">
        <v>52</v>
      </c>
      <c r="G706" s="25" t="s">
        <v>53</v>
      </c>
      <c r="H706" s="26">
        <v>17351</v>
      </c>
      <c r="I706" s="26">
        <v>0</v>
      </c>
      <c r="J706" s="26">
        <v>17351</v>
      </c>
      <c r="K706" s="26">
        <v>7977.5</v>
      </c>
      <c r="L706" s="26">
        <v>7977.5</v>
      </c>
      <c r="M706" s="23">
        <v>0</v>
      </c>
    </row>
    <row r="707" spans="1:13" x14ac:dyDescent="0.3">
      <c r="A707" s="24" t="s">
        <v>261</v>
      </c>
      <c r="B707" s="24" t="s">
        <v>265</v>
      </c>
      <c r="C707" s="2" t="str">
        <f>VLOOKUP(B707,Hoja1!B:C,2,FALSE)</f>
        <v>Servicio de Limpieza</v>
      </c>
      <c r="D707" s="3" t="str">
        <f t="shared" ref="D707:D770" si="26">LEFT(F707,1)</f>
        <v>1</v>
      </c>
      <c r="E707" s="3" t="str">
        <f t="shared" ref="E707:E770" si="27">LEFT(F707,2)</f>
        <v>12</v>
      </c>
      <c r="F707" s="24" t="s">
        <v>19</v>
      </c>
      <c r="G707" s="25" t="s">
        <v>20</v>
      </c>
      <c r="H707" s="26">
        <v>2593</v>
      </c>
      <c r="I707" s="26">
        <v>0</v>
      </c>
      <c r="J707" s="26">
        <v>2593</v>
      </c>
      <c r="K707" s="26">
        <v>1243.06</v>
      </c>
      <c r="L707" s="26">
        <v>1243.06</v>
      </c>
      <c r="M707" s="23">
        <v>0</v>
      </c>
    </row>
    <row r="708" spans="1:13" x14ac:dyDescent="0.3">
      <c r="A708" s="24" t="s">
        <v>261</v>
      </c>
      <c r="B708" s="24" t="s">
        <v>265</v>
      </c>
      <c r="C708" s="2" t="str">
        <f>VLOOKUP(B708,Hoja1!B:C,2,FALSE)</f>
        <v>Servicio de Limpieza</v>
      </c>
      <c r="D708" s="3" t="str">
        <f t="shared" si="26"/>
        <v>1</v>
      </c>
      <c r="E708" s="3" t="str">
        <f t="shared" si="27"/>
        <v>12</v>
      </c>
      <c r="F708" s="24" t="s">
        <v>21</v>
      </c>
      <c r="G708" s="25" t="s">
        <v>22</v>
      </c>
      <c r="H708" s="26">
        <v>14566</v>
      </c>
      <c r="I708" s="26">
        <v>0</v>
      </c>
      <c r="J708" s="26">
        <v>14566</v>
      </c>
      <c r="K708" s="26">
        <v>4065.88</v>
      </c>
      <c r="L708" s="26">
        <v>4065.88</v>
      </c>
      <c r="M708" s="23">
        <v>3423.39</v>
      </c>
    </row>
    <row r="709" spans="1:13" x14ac:dyDescent="0.3">
      <c r="A709" s="24" t="s">
        <v>261</v>
      </c>
      <c r="B709" s="24" t="s">
        <v>265</v>
      </c>
      <c r="C709" s="2" t="str">
        <f>VLOOKUP(B709,Hoja1!B:C,2,FALSE)</f>
        <v>Servicio de Limpieza</v>
      </c>
      <c r="D709" s="3" t="str">
        <f t="shared" si="26"/>
        <v>1</v>
      </c>
      <c r="E709" s="3" t="str">
        <f t="shared" si="27"/>
        <v>12</v>
      </c>
      <c r="F709" s="24" t="s">
        <v>23</v>
      </c>
      <c r="G709" s="25" t="s">
        <v>24</v>
      </c>
      <c r="H709" s="26">
        <v>32650</v>
      </c>
      <c r="I709" s="26">
        <v>0</v>
      </c>
      <c r="J709" s="26">
        <v>32650</v>
      </c>
      <c r="K709" s="26">
        <v>9670.15</v>
      </c>
      <c r="L709" s="26">
        <v>9670.15</v>
      </c>
      <c r="M709" s="23">
        <v>533.49</v>
      </c>
    </row>
    <row r="710" spans="1:13" x14ac:dyDescent="0.3">
      <c r="A710" s="24" t="s">
        <v>261</v>
      </c>
      <c r="B710" s="24" t="s">
        <v>265</v>
      </c>
      <c r="C710" s="2" t="str">
        <f>VLOOKUP(B710,Hoja1!B:C,2,FALSE)</f>
        <v>Servicio de Limpieza</v>
      </c>
      <c r="D710" s="3" t="str">
        <f t="shared" si="26"/>
        <v>1</v>
      </c>
      <c r="E710" s="3" t="str">
        <f t="shared" si="27"/>
        <v>12</v>
      </c>
      <c r="F710" s="24" t="s">
        <v>25</v>
      </c>
      <c r="G710" s="25" t="s">
        <v>26</v>
      </c>
      <c r="H710" s="26">
        <v>2824</v>
      </c>
      <c r="I710" s="26">
        <v>0</v>
      </c>
      <c r="J710" s="26">
        <v>2824</v>
      </c>
      <c r="K710" s="26">
        <v>1354.22</v>
      </c>
      <c r="L710" s="26">
        <v>1354.22</v>
      </c>
      <c r="M710" s="23">
        <v>1742.52</v>
      </c>
    </row>
    <row r="711" spans="1:13" x14ac:dyDescent="0.3">
      <c r="A711" s="24" t="s">
        <v>261</v>
      </c>
      <c r="B711" s="24" t="s">
        <v>265</v>
      </c>
      <c r="C711" s="2" t="str">
        <f>VLOOKUP(B711,Hoja1!B:C,2,FALSE)</f>
        <v>Servicio de Limpieza</v>
      </c>
      <c r="D711" s="3" t="str">
        <f t="shared" si="26"/>
        <v>1</v>
      </c>
      <c r="E711" s="3" t="str">
        <f t="shared" si="27"/>
        <v>13</v>
      </c>
      <c r="F711" s="24" t="s">
        <v>69</v>
      </c>
      <c r="G711" s="25" t="s">
        <v>11</v>
      </c>
      <c r="H711" s="26">
        <v>2491007</v>
      </c>
      <c r="I711" s="26">
        <v>0</v>
      </c>
      <c r="J711" s="26">
        <v>2491007</v>
      </c>
      <c r="K711" s="26">
        <v>969554.27</v>
      </c>
      <c r="L711" s="26">
        <v>969554.27</v>
      </c>
      <c r="M711" s="23">
        <v>4144.3500000000004</v>
      </c>
    </row>
    <row r="712" spans="1:13" x14ac:dyDescent="0.3">
      <c r="A712" s="24" t="s">
        <v>261</v>
      </c>
      <c r="B712" s="24" t="s">
        <v>265</v>
      </c>
      <c r="C712" s="2" t="str">
        <f>VLOOKUP(B712,Hoja1!B:C,2,FALSE)</f>
        <v>Servicio de Limpieza</v>
      </c>
      <c r="D712" s="3" t="str">
        <f t="shared" si="26"/>
        <v>1</v>
      </c>
      <c r="E712" s="3" t="str">
        <f t="shared" si="27"/>
        <v>13</v>
      </c>
      <c r="F712" s="24" t="s">
        <v>70</v>
      </c>
      <c r="G712" s="25" t="s">
        <v>71</v>
      </c>
      <c r="H712" s="26">
        <v>80800</v>
      </c>
      <c r="I712" s="26">
        <v>0</v>
      </c>
      <c r="J712" s="26">
        <v>80800</v>
      </c>
      <c r="K712" s="26">
        <v>42882.78</v>
      </c>
      <c r="L712" s="26">
        <v>42882.78</v>
      </c>
      <c r="M712" s="23">
        <v>579.63</v>
      </c>
    </row>
    <row r="713" spans="1:13" x14ac:dyDescent="0.3">
      <c r="A713" s="24" t="s">
        <v>261</v>
      </c>
      <c r="B713" s="24" t="s">
        <v>265</v>
      </c>
      <c r="C713" s="2" t="str">
        <f>VLOOKUP(B713,Hoja1!B:C,2,FALSE)</f>
        <v>Servicio de Limpieza</v>
      </c>
      <c r="D713" s="3" t="str">
        <f t="shared" si="26"/>
        <v>1</v>
      </c>
      <c r="E713" s="3" t="str">
        <f t="shared" si="27"/>
        <v>13</v>
      </c>
      <c r="F713" s="24" t="s">
        <v>72</v>
      </c>
      <c r="G713" s="25" t="s">
        <v>13</v>
      </c>
      <c r="H713" s="26">
        <v>2864139</v>
      </c>
      <c r="I713" s="26">
        <v>0</v>
      </c>
      <c r="J713" s="26">
        <v>2864139</v>
      </c>
      <c r="K713" s="26">
        <v>1263257.56</v>
      </c>
      <c r="L713" s="26">
        <v>1263257.56</v>
      </c>
      <c r="M713" s="23">
        <v>416911.17</v>
      </c>
    </row>
    <row r="714" spans="1:13" x14ac:dyDescent="0.3">
      <c r="A714" s="24" t="s">
        <v>261</v>
      </c>
      <c r="B714" s="24" t="s">
        <v>265</v>
      </c>
      <c r="C714" s="2" t="str">
        <f>VLOOKUP(B714,Hoja1!B:C,2,FALSE)</f>
        <v>Servicio de Limpieza</v>
      </c>
      <c r="D714" s="3" t="str">
        <f t="shared" si="26"/>
        <v>1</v>
      </c>
      <c r="E714" s="3" t="str">
        <f t="shared" si="27"/>
        <v>13</v>
      </c>
      <c r="F714" s="24" t="s">
        <v>73</v>
      </c>
      <c r="G714" s="25" t="s">
        <v>74</v>
      </c>
      <c r="H714" s="26">
        <v>487351</v>
      </c>
      <c r="I714" s="26">
        <v>0</v>
      </c>
      <c r="J714" s="26">
        <v>487351</v>
      </c>
      <c r="K714" s="26">
        <v>39573.68</v>
      </c>
      <c r="L714" s="26">
        <v>39573.68</v>
      </c>
      <c r="M714" s="23">
        <v>28086.6</v>
      </c>
    </row>
    <row r="715" spans="1:13" x14ac:dyDescent="0.3">
      <c r="A715" s="24" t="s">
        <v>261</v>
      </c>
      <c r="B715" s="24" t="s">
        <v>265</v>
      </c>
      <c r="C715" s="2" t="str">
        <f>VLOOKUP(B715,Hoja1!B:C,2,FALSE)</f>
        <v>Servicio de Limpieza</v>
      </c>
      <c r="D715" s="3" t="str">
        <f t="shared" si="26"/>
        <v>1</v>
      </c>
      <c r="E715" s="3" t="str">
        <f t="shared" si="27"/>
        <v>15</v>
      </c>
      <c r="F715" s="24" t="s">
        <v>212</v>
      </c>
      <c r="G715" s="25" t="s">
        <v>213</v>
      </c>
      <c r="H715" s="26">
        <v>52020</v>
      </c>
      <c r="I715" s="26">
        <v>0</v>
      </c>
      <c r="J715" s="26">
        <v>52020</v>
      </c>
      <c r="K715" s="26">
        <v>24688.81</v>
      </c>
      <c r="L715" s="26">
        <v>24688.81</v>
      </c>
      <c r="M715" s="23">
        <v>616307.87</v>
      </c>
    </row>
    <row r="716" spans="1:13" x14ac:dyDescent="0.3">
      <c r="A716" s="24" t="s">
        <v>261</v>
      </c>
      <c r="B716" s="24" t="s">
        <v>265</v>
      </c>
      <c r="C716" s="2" t="str">
        <f>VLOOKUP(B716,Hoja1!B:C,2,FALSE)</f>
        <v>Servicio de Limpieza</v>
      </c>
      <c r="D716" s="3" t="str">
        <f t="shared" si="26"/>
        <v>2</v>
      </c>
      <c r="E716" s="3" t="str">
        <f t="shared" si="27"/>
        <v>20</v>
      </c>
      <c r="F716" s="24" t="s">
        <v>54</v>
      </c>
      <c r="G716" s="25" t="s">
        <v>55</v>
      </c>
      <c r="H716" s="26">
        <v>1000</v>
      </c>
      <c r="I716" s="26">
        <v>0</v>
      </c>
      <c r="J716" s="26">
        <v>1000</v>
      </c>
      <c r="K716" s="26">
        <v>296.14999999999998</v>
      </c>
      <c r="L716" s="26">
        <v>236.92</v>
      </c>
      <c r="M716" s="23">
        <v>18096.97</v>
      </c>
    </row>
    <row r="717" spans="1:13" x14ac:dyDescent="0.3">
      <c r="A717" s="24" t="s">
        <v>261</v>
      </c>
      <c r="B717" s="24" t="s">
        <v>265</v>
      </c>
      <c r="C717" s="2" t="str">
        <f>VLOOKUP(B717,Hoja1!B:C,2,FALSE)</f>
        <v>Servicio de Limpieza</v>
      </c>
      <c r="D717" s="3" t="str">
        <f t="shared" si="26"/>
        <v>2</v>
      </c>
      <c r="E717" s="3" t="str">
        <f t="shared" si="27"/>
        <v>20</v>
      </c>
      <c r="F717" s="24" t="s">
        <v>266</v>
      </c>
      <c r="G717" s="25" t="s">
        <v>267</v>
      </c>
      <c r="H717" s="26">
        <v>1000</v>
      </c>
      <c r="I717" s="26">
        <v>0</v>
      </c>
      <c r="J717" s="26">
        <v>1000</v>
      </c>
      <c r="K717" s="26">
        <v>0</v>
      </c>
      <c r="L717" s="26">
        <v>0</v>
      </c>
      <c r="M717" s="23">
        <v>24688.81</v>
      </c>
    </row>
    <row r="718" spans="1:13" x14ac:dyDescent="0.3">
      <c r="A718" s="24" t="s">
        <v>261</v>
      </c>
      <c r="B718" s="24" t="s">
        <v>265</v>
      </c>
      <c r="C718" s="2" t="str">
        <f>VLOOKUP(B718,Hoja1!B:C,2,FALSE)</f>
        <v>Servicio de Limpieza</v>
      </c>
      <c r="D718" s="3" t="str">
        <f t="shared" si="26"/>
        <v>2</v>
      </c>
      <c r="E718" s="3" t="str">
        <f t="shared" si="27"/>
        <v>21</v>
      </c>
      <c r="F718" s="24" t="s">
        <v>140</v>
      </c>
      <c r="G718" s="25" t="s">
        <v>141</v>
      </c>
      <c r="H718" s="26">
        <v>10000</v>
      </c>
      <c r="I718" s="26">
        <v>0</v>
      </c>
      <c r="J718" s="26">
        <v>10000</v>
      </c>
      <c r="K718" s="26">
        <v>1033.49</v>
      </c>
      <c r="L718" s="26">
        <v>1033.49</v>
      </c>
      <c r="M718" s="23">
        <v>59.23</v>
      </c>
    </row>
    <row r="719" spans="1:13" x14ac:dyDescent="0.3">
      <c r="A719" s="24" t="s">
        <v>261</v>
      </c>
      <c r="B719" s="24" t="s">
        <v>265</v>
      </c>
      <c r="C719" s="2" t="str">
        <f>VLOOKUP(B719,Hoja1!B:C,2,FALSE)</f>
        <v>Servicio de Limpieza</v>
      </c>
      <c r="D719" s="3" t="str">
        <f t="shared" si="26"/>
        <v>2</v>
      </c>
      <c r="E719" s="3" t="str">
        <f t="shared" si="27"/>
        <v>21</v>
      </c>
      <c r="F719" s="24" t="s">
        <v>56</v>
      </c>
      <c r="G719" s="25" t="s">
        <v>57</v>
      </c>
      <c r="H719" s="26">
        <v>20000</v>
      </c>
      <c r="I719" s="26">
        <v>0</v>
      </c>
      <c r="J719" s="26">
        <v>20000</v>
      </c>
      <c r="K719" s="26">
        <v>9223.6299999999992</v>
      </c>
      <c r="L719" s="26">
        <v>8397.6299999999992</v>
      </c>
      <c r="M719" s="23">
        <v>0</v>
      </c>
    </row>
    <row r="720" spans="1:13" x14ac:dyDescent="0.3">
      <c r="A720" s="24" t="s">
        <v>261</v>
      </c>
      <c r="B720" s="24" t="s">
        <v>265</v>
      </c>
      <c r="C720" s="2" t="str">
        <f>VLOOKUP(B720,Hoja1!B:C,2,FALSE)</f>
        <v>Servicio de Limpieza</v>
      </c>
      <c r="D720" s="3" t="str">
        <f t="shared" si="26"/>
        <v>2</v>
      </c>
      <c r="E720" s="3" t="str">
        <f t="shared" si="27"/>
        <v>21</v>
      </c>
      <c r="F720" s="24" t="s">
        <v>77</v>
      </c>
      <c r="G720" s="25" t="s">
        <v>78</v>
      </c>
      <c r="H720" s="26">
        <v>250000</v>
      </c>
      <c r="I720" s="26">
        <v>0</v>
      </c>
      <c r="J720" s="26">
        <v>250000</v>
      </c>
      <c r="K720" s="26">
        <v>123076.87</v>
      </c>
      <c r="L720" s="26">
        <v>109372.86</v>
      </c>
      <c r="M720" s="23">
        <v>1033.49</v>
      </c>
    </row>
    <row r="721" spans="1:13" x14ac:dyDescent="0.3">
      <c r="A721" s="24" t="s">
        <v>261</v>
      </c>
      <c r="B721" s="24" t="s">
        <v>265</v>
      </c>
      <c r="C721" s="2" t="str">
        <f>VLOOKUP(B721,Hoja1!B:C,2,FALSE)</f>
        <v>Servicio de Limpieza</v>
      </c>
      <c r="D721" s="3" t="str">
        <f t="shared" si="26"/>
        <v>2</v>
      </c>
      <c r="E721" s="3" t="str">
        <f t="shared" si="27"/>
        <v>21</v>
      </c>
      <c r="F721" s="24" t="s">
        <v>268</v>
      </c>
      <c r="G721" s="25" t="s">
        <v>269</v>
      </c>
      <c r="H721" s="26">
        <v>25000</v>
      </c>
      <c r="I721" s="26">
        <v>0</v>
      </c>
      <c r="J721" s="26">
        <v>25000</v>
      </c>
      <c r="K721" s="26">
        <v>7172.09</v>
      </c>
      <c r="L721" s="26">
        <v>6286.37</v>
      </c>
      <c r="M721" s="23">
        <v>1178.2</v>
      </c>
    </row>
    <row r="722" spans="1:13" x14ac:dyDescent="0.3">
      <c r="A722" s="24" t="s">
        <v>261</v>
      </c>
      <c r="B722" s="24" t="s">
        <v>265</v>
      </c>
      <c r="C722" s="2" t="str">
        <f>VLOOKUP(B722,Hoja1!B:C,2,FALSE)</f>
        <v>Servicio de Limpieza</v>
      </c>
      <c r="D722" s="3" t="str">
        <f t="shared" si="26"/>
        <v>2</v>
      </c>
      <c r="E722" s="3" t="str">
        <f t="shared" si="27"/>
        <v>22</v>
      </c>
      <c r="F722" s="24" t="s">
        <v>92</v>
      </c>
      <c r="G722" s="25" t="s">
        <v>93</v>
      </c>
      <c r="H722" s="26">
        <v>46000</v>
      </c>
      <c r="I722" s="26">
        <v>0</v>
      </c>
      <c r="J722" s="26">
        <v>46000</v>
      </c>
      <c r="K722" s="26">
        <v>15553.72</v>
      </c>
      <c r="L722" s="26">
        <v>12380.1</v>
      </c>
      <c r="M722" s="23">
        <v>37311.14</v>
      </c>
    </row>
    <row r="723" spans="1:13" x14ac:dyDescent="0.3">
      <c r="A723" s="24" t="s">
        <v>261</v>
      </c>
      <c r="B723" s="24" t="s">
        <v>265</v>
      </c>
      <c r="C723" s="2" t="str">
        <f>VLOOKUP(B723,Hoja1!B:C,2,FALSE)</f>
        <v>Servicio de Limpieza</v>
      </c>
      <c r="D723" s="3" t="str">
        <f t="shared" si="26"/>
        <v>2</v>
      </c>
      <c r="E723" s="3" t="str">
        <f t="shared" si="27"/>
        <v>22</v>
      </c>
      <c r="F723" s="24" t="s">
        <v>142</v>
      </c>
      <c r="G723" s="25" t="s">
        <v>143</v>
      </c>
      <c r="H723" s="26">
        <v>28000</v>
      </c>
      <c r="I723" s="26">
        <v>0</v>
      </c>
      <c r="J723" s="26">
        <v>28000</v>
      </c>
      <c r="K723" s="26">
        <v>17609.21</v>
      </c>
      <c r="L723" s="26">
        <v>17609.21</v>
      </c>
      <c r="M723" s="23">
        <v>525.14</v>
      </c>
    </row>
    <row r="724" spans="1:13" x14ac:dyDescent="0.3">
      <c r="A724" s="24" t="s">
        <v>261</v>
      </c>
      <c r="B724" s="24" t="s">
        <v>265</v>
      </c>
      <c r="C724" s="2" t="str">
        <f>VLOOKUP(B724,Hoja1!B:C,2,FALSE)</f>
        <v>Servicio de Limpieza</v>
      </c>
      <c r="D724" s="3" t="str">
        <f t="shared" si="26"/>
        <v>2</v>
      </c>
      <c r="E724" s="3" t="str">
        <f t="shared" si="27"/>
        <v>22</v>
      </c>
      <c r="F724" s="24" t="s">
        <v>79</v>
      </c>
      <c r="G724" s="25" t="s">
        <v>80</v>
      </c>
      <c r="H724" s="26">
        <v>810000</v>
      </c>
      <c r="I724" s="26">
        <v>0</v>
      </c>
      <c r="J724" s="26">
        <v>810000</v>
      </c>
      <c r="K724" s="26">
        <v>185340.08</v>
      </c>
      <c r="L724" s="26">
        <v>104315.63</v>
      </c>
      <c r="M724" s="23">
        <v>5071.5</v>
      </c>
    </row>
    <row r="725" spans="1:13" x14ac:dyDescent="0.3">
      <c r="A725" s="24" t="s">
        <v>261</v>
      </c>
      <c r="B725" s="24" t="s">
        <v>265</v>
      </c>
      <c r="C725" s="2" t="str">
        <f>VLOOKUP(B725,Hoja1!B:C,2,FALSE)</f>
        <v>Servicio de Limpieza</v>
      </c>
      <c r="D725" s="3" t="str">
        <f t="shared" si="26"/>
        <v>2</v>
      </c>
      <c r="E725" s="3" t="str">
        <f t="shared" si="27"/>
        <v>22</v>
      </c>
      <c r="F725" s="24" t="s">
        <v>81</v>
      </c>
      <c r="G725" s="25" t="s">
        <v>82</v>
      </c>
      <c r="H725" s="26">
        <v>75000</v>
      </c>
      <c r="I725" s="26">
        <v>0</v>
      </c>
      <c r="J725" s="26">
        <v>75000</v>
      </c>
      <c r="K725" s="26">
        <v>51163.27</v>
      </c>
      <c r="L725" s="26">
        <v>51163.27</v>
      </c>
      <c r="M725" s="23">
        <v>11714.93</v>
      </c>
    </row>
    <row r="726" spans="1:13" x14ac:dyDescent="0.3">
      <c r="A726" s="24" t="s">
        <v>261</v>
      </c>
      <c r="B726" s="24" t="s">
        <v>265</v>
      </c>
      <c r="C726" s="2" t="str">
        <f>VLOOKUP(B726,Hoja1!B:C,2,FALSE)</f>
        <v>Servicio de Limpieza</v>
      </c>
      <c r="D726" s="3" t="str">
        <f t="shared" si="26"/>
        <v>2</v>
      </c>
      <c r="E726" s="3" t="str">
        <f t="shared" si="27"/>
        <v>22</v>
      </c>
      <c r="F726" s="24" t="s">
        <v>83</v>
      </c>
      <c r="G726" s="25" t="s">
        <v>84</v>
      </c>
      <c r="H726" s="26">
        <v>3000</v>
      </c>
      <c r="I726" s="26">
        <v>0</v>
      </c>
      <c r="J726" s="26">
        <v>3000</v>
      </c>
      <c r="K726" s="26">
        <v>482.19</v>
      </c>
      <c r="L726" s="26">
        <v>482.19</v>
      </c>
      <c r="M726" s="23">
        <v>26554.63</v>
      </c>
    </row>
    <row r="727" spans="1:13" x14ac:dyDescent="0.3">
      <c r="A727" s="24" t="s">
        <v>261</v>
      </c>
      <c r="B727" s="24" t="s">
        <v>265</v>
      </c>
      <c r="C727" s="2" t="str">
        <f>VLOOKUP(B727,Hoja1!B:C,2,FALSE)</f>
        <v>Servicio de Limpieza</v>
      </c>
      <c r="D727" s="3" t="str">
        <f t="shared" si="26"/>
        <v>2</v>
      </c>
      <c r="E727" s="3" t="str">
        <f t="shared" si="27"/>
        <v>22</v>
      </c>
      <c r="F727" s="24" t="s">
        <v>85</v>
      </c>
      <c r="G727" s="25" t="s">
        <v>86</v>
      </c>
      <c r="H727" s="26">
        <v>35000</v>
      </c>
      <c r="I727" s="26">
        <v>0</v>
      </c>
      <c r="J727" s="26">
        <v>35000</v>
      </c>
      <c r="K727" s="26">
        <v>17923</v>
      </c>
      <c r="L727" s="26">
        <v>16136.65</v>
      </c>
      <c r="M727" s="23">
        <v>111.45</v>
      </c>
    </row>
    <row r="728" spans="1:13" x14ac:dyDescent="0.3">
      <c r="A728" s="24" t="s">
        <v>261</v>
      </c>
      <c r="B728" s="24" t="s">
        <v>265</v>
      </c>
      <c r="C728" s="2" t="str">
        <f>VLOOKUP(B728,Hoja1!B:C,2,FALSE)</f>
        <v>Servicio de Limpieza</v>
      </c>
      <c r="D728" s="3" t="str">
        <f t="shared" si="26"/>
        <v>2</v>
      </c>
      <c r="E728" s="3" t="str">
        <f t="shared" si="27"/>
        <v>22</v>
      </c>
      <c r="F728" s="24" t="s">
        <v>168</v>
      </c>
      <c r="G728" s="25" t="s">
        <v>169</v>
      </c>
      <c r="H728" s="26">
        <v>3000</v>
      </c>
      <c r="I728" s="26">
        <v>0</v>
      </c>
      <c r="J728" s="26">
        <v>3000</v>
      </c>
      <c r="K728" s="26">
        <v>0</v>
      </c>
      <c r="L728" s="26">
        <v>0</v>
      </c>
      <c r="M728" s="23">
        <v>212.36</v>
      </c>
    </row>
    <row r="729" spans="1:13" x14ac:dyDescent="0.3">
      <c r="A729" s="24" t="s">
        <v>261</v>
      </c>
      <c r="B729" s="24" t="s">
        <v>265</v>
      </c>
      <c r="C729" s="2" t="str">
        <f>VLOOKUP(B729,Hoja1!B:C,2,FALSE)</f>
        <v>Servicio de Limpieza</v>
      </c>
      <c r="D729" s="3" t="str">
        <f t="shared" si="26"/>
        <v>2</v>
      </c>
      <c r="E729" s="3" t="str">
        <f t="shared" si="27"/>
        <v>22</v>
      </c>
      <c r="F729" s="24" t="s">
        <v>236</v>
      </c>
      <c r="G729" s="25" t="s">
        <v>237</v>
      </c>
      <c r="H729" s="26">
        <v>12000</v>
      </c>
      <c r="I729" s="26">
        <v>0</v>
      </c>
      <c r="J729" s="26">
        <v>12000</v>
      </c>
      <c r="K729" s="26">
        <v>4676.03</v>
      </c>
      <c r="L729" s="26">
        <v>2931.82</v>
      </c>
      <c r="M729" s="23">
        <v>7110.76</v>
      </c>
    </row>
    <row r="730" spans="1:13" x14ac:dyDescent="0.3">
      <c r="A730" s="24" t="s">
        <v>261</v>
      </c>
      <c r="B730" s="24" t="s">
        <v>265</v>
      </c>
      <c r="C730" s="2" t="str">
        <f>VLOOKUP(B730,Hoja1!B:C,2,FALSE)</f>
        <v>Servicio de Limpieza</v>
      </c>
      <c r="D730" s="3" t="str">
        <f t="shared" si="26"/>
        <v>2</v>
      </c>
      <c r="E730" s="3" t="str">
        <f t="shared" si="27"/>
        <v>22</v>
      </c>
      <c r="F730" s="24" t="s">
        <v>62</v>
      </c>
      <c r="G730" s="25" t="s">
        <v>63</v>
      </c>
      <c r="H730" s="26">
        <v>5000</v>
      </c>
      <c r="I730" s="26">
        <v>0</v>
      </c>
      <c r="J730" s="26">
        <v>5000</v>
      </c>
      <c r="K730" s="26">
        <v>1312.5</v>
      </c>
      <c r="L730" s="26">
        <v>1312.5</v>
      </c>
      <c r="M730" s="23">
        <v>0</v>
      </c>
    </row>
    <row r="731" spans="1:13" x14ac:dyDescent="0.3">
      <c r="A731" s="24" t="s">
        <v>261</v>
      </c>
      <c r="B731" s="24" t="s">
        <v>265</v>
      </c>
      <c r="C731" s="2" t="str">
        <f>VLOOKUP(B731,Hoja1!B:C,2,FALSE)</f>
        <v>Servicio de Limpieza</v>
      </c>
      <c r="D731" s="3" t="str">
        <f t="shared" si="26"/>
        <v>2</v>
      </c>
      <c r="E731" s="3" t="str">
        <f t="shared" si="27"/>
        <v>22</v>
      </c>
      <c r="F731" s="24" t="s">
        <v>144</v>
      </c>
      <c r="G731" s="25" t="s">
        <v>145</v>
      </c>
      <c r="H731" s="26">
        <v>700000</v>
      </c>
      <c r="I731" s="26">
        <v>0</v>
      </c>
      <c r="J731" s="26">
        <v>700000</v>
      </c>
      <c r="K731" s="26">
        <v>265387.55</v>
      </c>
      <c r="L731" s="26">
        <v>211280.44</v>
      </c>
      <c r="M731" s="23">
        <v>437.36</v>
      </c>
    </row>
    <row r="732" spans="1:13" x14ac:dyDescent="0.3">
      <c r="A732" s="24" t="s">
        <v>261</v>
      </c>
      <c r="B732" s="24" t="s">
        <v>265</v>
      </c>
      <c r="C732" s="2" t="str">
        <f>VLOOKUP(B732,Hoja1!B:C,2,FALSE)</f>
        <v>Servicio de Limpieza</v>
      </c>
      <c r="D732" s="3" t="str">
        <f t="shared" si="26"/>
        <v>2</v>
      </c>
      <c r="E732" s="3" t="str">
        <f t="shared" si="27"/>
        <v>22</v>
      </c>
      <c r="F732" s="24" t="s">
        <v>95</v>
      </c>
      <c r="G732" s="25" t="s">
        <v>96</v>
      </c>
      <c r="H732" s="26">
        <v>20000</v>
      </c>
      <c r="I732" s="26">
        <v>0</v>
      </c>
      <c r="J732" s="26">
        <v>20000</v>
      </c>
      <c r="K732" s="26">
        <v>316.3</v>
      </c>
      <c r="L732" s="26">
        <v>148.44</v>
      </c>
      <c r="M732" s="23">
        <v>1045</v>
      </c>
    </row>
    <row r="733" spans="1:13" x14ac:dyDescent="0.3">
      <c r="A733" s="24" t="s">
        <v>261</v>
      </c>
      <c r="B733" s="24" t="s">
        <v>265</v>
      </c>
      <c r="C733" s="2" t="str">
        <f>VLOOKUP(B733,Hoja1!B:C,2,FALSE)</f>
        <v>Servicio de Limpieza</v>
      </c>
      <c r="D733" s="3" t="str">
        <f t="shared" si="26"/>
        <v>2</v>
      </c>
      <c r="E733" s="3" t="str">
        <f t="shared" si="27"/>
        <v>22</v>
      </c>
      <c r="F733" s="24" t="s">
        <v>64</v>
      </c>
      <c r="G733" s="25" t="s">
        <v>65</v>
      </c>
      <c r="H733" s="26">
        <v>385000</v>
      </c>
      <c r="I733" s="26">
        <v>0</v>
      </c>
      <c r="J733" s="26">
        <v>385000</v>
      </c>
      <c r="K733" s="26">
        <v>148766.57999999999</v>
      </c>
      <c r="L733" s="26">
        <v>118579.48</v>
      </c>
      <c r="M733" s="23">
        <v>105640.22</v>
      </c>
    </row>
    <row r="734" spans="1:13" x14ac:dyDescent="0.3">
      <c r="A734" s="24" t="s">
        <v>261</v>
      </c>
      <c r="B734" s="24" t="s">
        <v>265</v>
      </c>
      <c r="C734" s="2" t="str">
        <f>VLOOKUP(B734,Hoja1!B:C,2,FALSE)</f>
        <v>Servicio de Limpieza</v>
      </c>
      <c r="D734" s="3" t="str">
        <f t="shared" si="26"/>
        <v>2</v>
      </c>
      <c r="E734" s="3" t="str">
        <f t="shared" si="27"/>
        <v>23</v>
      </c>
      <c r="F734" s="24" t="s">
        <v>39</v>
      </c>
      <c r="G734" s="25" t="s">
        <v>40</v>
      </c>
      <c r="H734" s="26">
        <v>1000</v>
      </c>
      <c r="I734" s="26">
        <v>0</v>
      </c>
      <c r="J734" s="26">
        <v>1000</v>
      </c>
      <c r="K734" s="26">
        <v>56.1</v>
      </c>
      <c r="L734" s="26">
        <v>56.1</v>
      </c>
      <c r="M734" s="23">
        <v>0</v>
      </c>
    </row>
    <row r="735" spans="1:13" x14ac:dyDescent="0.3">
      <c r="A735" s="24" t="s">
        <v>261</v>
      </c>
      <c r="B735" s="24" t="s">
        <v>265</v>
      </c>
      <c r="C735" s="2" t="str">
        <f>VLOOKUP(B735,Hoja1!B:C,2,FALSE)</f>
        <v>Servicio de Limpieza</v>
      </c>
      <c r="D735" s="3" t="str">
        <f t="shared" si="26"/>
        <v>2</v>
      </c>
      <c r="E735" s="3" t="str">
        <f t="shared" si="27"/>
        <v>23</v>
      </c>
      <c r="F735" s="24" t="s">
        <v>43</v>
      </c>
      <c r="G735" s="25" t="s">
        <v>44</v>
      </c>
      <c r="H735" s="26">
        <v>1000</v>
      </c>
      <c r="I735" s="26">
        <v>0</v>
      </c>
      <c r="J735" s="26">
        <v>1000</v>
      </c>
      <c r="K735" s="26">
        <v>24.2</v>
      </c>
      <c r="L735" s="26">
        <v>24.2</v>
      </c>
      <c r="M735" s="23">
        <v>53238.23</v>
      </c>
    </row>
    <row r="736" spans="1:13" x14ac:dyDescent="0.3">
      <c r="A736" s="24" t="s">
        <v>261</v>
      </c>
      <c r="B736" s="24" t="s">
        <v>265</v>
      </c>
      <c r="C736" s="2" t="str">
        <f>VLOOKUP(B736,Hoja1!B:C,2,FALSE)</f>
        <v>Servicio de Limpieza</v>
      </c>
      <c r="D736" s="3" t="str">
        <f t="shared" si="26"/>
        <v>6</v>
      </c>
      <c r="E736" s="3" t="str">
        <f t="shared" si="27"/>
        <v>61</v>
      </c>
      <c r="F736" s="24" t="s">
        <v>136</v>
      </c>
      <c r="G736" s="25" t="s">
        <v>137</v>
      </c>
      <c r="H736" s="26">
        <v>0</v>
      </c>
      <c r="I736" s="26">
        <v>46103.89</v>
      </c>
      <c r="J736" s="26">
        <v>46103.89</v>
      </c>
      <c r="K736" s="26">
        <v>46103.89</v>
      </c>
      <c r="L736" s="26">
        <v>0</v>
      </c>
      <c r="M736" s="23">
        <v>56.1</v>
      </c>
    </row>
    <row r="737" spans="1:13" x14ac:dyDescent="0.3">
      <c r="A737" s="24" t="s">
        <v>261</v>
      </c>
      <c r="B737" s="24" t="s">
        <v>265</v>
      </c>
      <c r="C737" s="2" t="str">
        <f>VLOOKUP(B737,Hoja1!B:C,2,FALSE)</f>
        <v>Servicio de Limpieza</v>
      </c>
      <c r="D737" s="3" t="str">
        <f t="shared" si="26"/>
        <v>6</v>
      </c>
      <c r="E737" s="3" t="str">
        <f t="shared" si="27"/>
        <v>62</v>
      </c>
      <c r="F737" s="24" t="s">
        <v>125</v>
      </c>
      <c r="G737" s="25" t="s">
        <v>126</v>
      </c>
      <c r="H737" s="26">
        <v>0</v>
      </c>
      <c r="I737" s="26">
        <v>296285.3</v>
      </c>
      <c r="J737" s="26">
        <v>296285.3</v>
      </c>
      <c r="K737" s="26">
        <v>7986</v>
      </c>
      <c r="L737" s="26">
        <v>0</v>
      </c>
      <c r="M737" s="23">
        <v>24.2</v>
      </c>
    </row>
    <row r="738" spans="1:13" x14ac:dyDescent="0.3">
      <c r="A738" s="24" t="s">
        <v>261</v>
      </c>
      <c r="B738" s="24" t="s">
        <v>265</v>
      </c>
      <c r="C738" s="2" t="str">
        <f>VLOOKUP(B738,Hoja1!B:C,2,FALSE)</f>
        <v>Servicio de Limpieza</v>
      </c>
      <c r="D738" s="3" t="str">
        <f t="shared" si="26"/>
        <v>6</v>
      </c>
      <c r="E738" s="3" t="str">
        <f t="shared" si="27"/>
        <v>62</v>
      </c>
      <c r="F738" s="24" t="s">
        <v>97</v>
      </c>
      <c r="G738" s="25" t="s">
        <v>98</v>
      </c>
      <c r="H738" s="26">
        <v>0</v>
      </c>
      <c r="I738" s="26">
        <v>806057.48</v>
      </c>
      <c r="J738" s="26">
        <v>806057.48</v>
      </c>
      <c r="K738" s="26">
        <v>9907.02</v>
      </c>
      <c r="L738" s="26">
        <v>9907.02</v>
      </c>
      <c r="M738" s="23">
        <v>0</v>
      </c>
    </row>
    <row r="739" spans="1:13" x14ac:dyDescent="0.3">
      <c r="A739" s="24" t="s">
        <v>261</v>
      </c>
      <c r="B739" s="24" t="s">
        <v>265</v>
      </c>
      <c r="C739" s="2" t="str">
        <f>VLOOKUP(B739,Hoja1!B:C,2,FALSE)</f>
        <v>Servicio de Limpieza</v>
      </c>
      <c r="D739" s="3" t="str">
        <f t="shared" si="26"/>
        <v>6</v>
      </c>
      <c r="E739" s="3" t="str">
        <f t="shared" si="27"/>
        <v>62</v>
      </c>
      <c r="F739" s="24" t="s">
        <v>203</v>
      </c>
      <c r="G739" s="25" t="s">
        <v>204</v>
      </c>
      <c r="H739" s="26">
        <v>1198500</v>
      </c>
      <c r="I739" s="26">
        <v>852506.71</v>
      </c>
      <c r="J739" s="26">
        <v>2051006.71</v>
      </c>
      <c r="K739" s="26">
        <v>268388.89</v>
      </c>
      <c r="L739" s="26">
        <v>0</v>
      </c>
      <c r="M739" s="23">
        <v>0</v>
      </c>
    </row>
    <row r="740" spans="1:13" x14ac:dyDescent="0.3">
      <c r="A740" s="24" t="s">
        <v>261</v>
      </c>
      <c r="B740" s="24" t="s">
        <v>265</v>
      </c>
      <c r="C740" s="2" t="str">
        <f>VLOOKUP(B740,Hoja1!B:C,2,FALSE)</f>
        <v>Servicio de Limpieza</v>
      </c>
      <c r="D740" s="3" t="str">
        <f t="shared" si="26"/>
        <v>6</v>
      </c>
      <c r="E740" s="3" t="str">
        <f t="shared" si="27"/>
        <v>63</v>
      </c>
      <c r="F740" s="24" t="s">
        <v>128</v>
      </c>
      <c r="G740" s="25" t="s">
        <v>98</v>
      </c>
      <c r="H740" s="26">
        <v>0</v>
      </c>
      <c r="I740" s="26">
        <v>0</v>
      </c>
      <c r="J740" s="26">
        <v>0</v>
      </c>
      <c r="K740" s="26">
        <v>0</v>
      </c>
      <c r="L740" s="26">
        <v>0</v>
      </c>
      <c r="M740" s="23">
        <v>0</v>
      </c>
    </row>
    <row r="741" spans="1:13" x14ac:dyDescent="0.3">
      <c r="A741" s="24" t="s">
        <v>261</v>
      </c>
      <c r="B741" s="24" t="s">
        <v>265</v>
      </c>
      <c r="C741" s="2" t="str">
        <f>VLOOKUP(B741,Hoja1!B:C,2,FALSE)</f>
        <v>Servicio de Limpieza</v>
      </c>
      <c r="D741" s="3" t="str">
        <f t="shared" si="26"/>
        <v>6</v>
      </c>
      <c r="E741" s="3" t="str">
        <f t="shared" si="27"/>
        <v>63</v>
      </c>
      <c r="F741" s="24" t="s">
        <v>270</v>
      </c>
      <c r="G741" s="25" t="s">
        <v>204</v>
      </c>
      <c r="H741" s="26">
        <v>250000</v>
      </c>
      <c r="I741" s="26">
        <v>0</v>
      </c>
      <c r="J741" s="26">
        <v>250000</v>
      </c>
      <c r="K741" s="26">
        <v>109464.57</v>
      </c>
      <c r="L741" s="26">
        <v>98882.07</v>
      </c>
      <c r="M741" s="23">
        <v>0</v>
      </c>
    </row>
    <row r="742" spans="1:13" x14ac:dyDescent="0.3">
      <c r="A742" s="24" t="s">
        <v>261</v>
      </c>
      <c r="B742" s="24" t="s">
        <v>265</v>
      </c>
      <c r="C742" s="2" t="str">
        <f>VLOOKUP(B742,Hoja1!B:C,2,FALSE)</f>
        <v>Servicio de Limpieza</v>
      </c>
      <c r="D742" s="3" t="str">
        <f t="shared" si="26"/>
        <v>6</v>
      </c>
      <c r="E742" s="3" t="str">
        <f t="shared" si="27"/>
        <v>64</v>
      </c>
      <c r="F742" s="24" t="s">
        <v>107</v>
      </c>
      <c r="G742" s="25" t="s">
        <v>108</v>
      </c>
      <c r="H742" s="26">
        <v>0</v>
      </c>
      <c r="I742" s="26">
        <v>7924.53</v>
      </c>
      <c r="J742" s="26">
        <v>7924.53</v>
      </c>
      <c r="K742" s="26">
        <v>0</v>
      </c>
      <c r="L742" s="26">
        <v>0</v>
      </c>
      <c r="M742" s="23">
        <v>0</v>
      </c>
    </row>
    <row r="743" spans="1:13" x14ac:dyDescent="0.3">
      <c r="A743" s="24" t="s">
        <v>261</v>
      </c>
      <c r="B743" s="24" t="s">
        <v>265</v>
      </c>
      <c r="C743" s="2" t="str">
        <f>VLOOKUP(B743,Hoja1!B:C,2,FALSE)</f>
        <v>Servicio de Limpieza</v>
      </c>
      <c r="D743" s="3" t="str">
        <f t="shared" si="26"/>
        <v>8</v>
      </c>
      <c r="E743" s="3" t="str">
        <f t="shared" si="27"/>
        <v>83</v>
      </c>
      <c r="F743" s="24" t="s">
        <v>114</v>
      </c>
      <c r="G743" s="25" t="s">
        <v>409</v>
      </c>
      <c r="H743" s="26">
        <v>5000</v>
      </c>
      <c r="I743" s="26">
        <v>0</v>
      </c>
      <c r="J743" s="26">
        <v>5000</v>
      </c>
      <c r="K743" s="26">
        <v>4999.18</v>
      </c>
      <c r="L743" s="26">
        <v>4999.18</v>
      </c>
      <c r="M743" s="23">
        <v>49620.74</v>
      </c>
    </row>
    <row r="744" spans="1:13" x14ac:dyDescent="0.3">
      <c r="A744" s="24" t="s">
        <v>261</v>
      </c>
      <c r="B744" s="24" t="s">
        <v>271</v>
      </c>
      <c r="C744" s="2" t="str">
        <f>VLOOKUP(B744,Hoja1!B:C,2,FALSE)</f>
        <v>Tratamiento de residuos</v>
      </c>
      <c r="D744" s="3" t="str">
        <f t="shared" si="26"/>
        <v>2</v>
      </c>
      <c r="E744" s="3" t="str">
        <f t="shared" si="27"/>
        <v>22</v>
      </c>
      <c r="F744" s="24" t="s">
        <v>144</v>
      </c>
      <c r="G744" s="25" t="s">
        <v>145</v>
      </c>
      <c r="H744" s="26">
        <v>4875000</v>
      </c>
      <c r="I744" s="26">
        <v>0</v>
      </c>
      <c r="J744" s="26">
        <v>4875000</v>
      </c>
      <c r="K744" s="26">
        <v>1951949.78</v>
      </c>
      <c r="L744" s="26">
        <v>1539227.17</v>
      </c>
      <c r="M744" s="23">
        <v>0</v>
      </c>
    </row>
    <row r="745" spans="1:13" x14ac:dyDescent="0.3">
      <c r="A745" s="24" t="s">
        <v>261</v>
      </c>
      <c r="B745" s="24" t="s">
        <v>271</v>
      </c>
      <c r="C745" s="2" t="str">
        <f>VLOOKUP(B745,Hoja1!B:C,2,FALSE)</f>
        <v>Tratamiento de residuos</v>
      </c>
      <c r="D745" s="3" t="str">
        <f t="shared" si="26"/>
        <v>6</v>
      </c>
      <c r="E745" s="3" t="str">
        <f t="shared" si="27"/>
        <v>63</v>
      </c>
      <c r="F745" s="24" t="s">
        <v>128</v>
      </c>
      <c r="G745" s="25" t="s">
        <v>98</v>
      </c>
      <c r="H745" s="26">
        <v>310000</v>
      </c>
      <c r="I745" s="26">
        <v>0</v>
      </c>
      <c r="J745" s="26">
        <v>310000</v>
      </c>
      <c r="K745" s="26">
        <v>135137.51</v>
      </c>
      <c r="L745" s="26">
        <v>110045.32</v>
      </c>
      <c r="M745" s="23">
        <v>4999.18</v>
      </c>
    </row>
    <row r="746" spans="1:13" x14ac:dyDescent="0.3">
      <c r="A746" s="24" t="s">
        <v>261</v>
      </c>
      <c r="B746" s="24" t="s">
        <v>272</v>
      </c>
      <c r="C746" s="2" t="str">
        <f>VLOOKUP(B746,Hoja1!B:C,2,FALSE)</f>
        <v>Limpieza viaria</v>
      </c>
      <c r="D746" s="3" t="str">
        <f t="shared" si="26"/>
        <v>1</v>
      </c>
      <c r="E746" s="3" t="str">
        <f t="shared" si="27"/>
        <v>12</v>
      </c>
      <c r="F746" s="24" t="s">
        <v>48</v>
      </c>
      <c r="G746" s="25" t="s">
        <v>49</v>
      </c>
      <c r="H746" s="26">
        <v>15197</v>
      </c>
      <c r="I746" s="26">
        <v>0</v>
      </c>
      <c r="J746" s="26">
        <v>15197</v>
      </c>
      <c r="K746" s="26">
        <v>1630.44</v>
      </c>
      <c r="L746" s="26">
        <v>1630.44</v>
      </c>
      <c r="M746" s="23">
        <v>425530.71</v>
      </c>
    </row>
    <row r="747" spans="1:13" x14ac:dyDescent="0.3">
      <c r="A747" s="24" t="s">
        <v>261</v>
      </c>
      <c r="B747" s="24" t="s">
        <v>272</v>
      </c>
      <c r="C747" s="2" t="str">
        <f>VLOOKUP(B747,Hoja1!B:C,2,FALSE)</f>
        <v>Limpieza viaria</v>
      </c>
      <c r="D747" s="3" t="str">
        <f t="shared" si="26"/>
        <v>1</v>
      </c>
      <c r="E747" s="3" t="str">
        <f t="shared" si="27"/>
        <v>12</v>
      </c>
      <c r="F747" s="24" t="s">
        <v>17</v>
      </c>
      <c r="G747" s="25" t="s">
        <v>18</v>
      </c>
      <c r="H747" s="26">
        <v>10235</v>
      </c>
      <c r="I747" s="26">
        <v>0</v>
      </c>
      <c r="J747" s="26">
        <v>10235</v>
      </c>
      <c r="K747" s="26">
        <v>5041.88</v>
      </c>
      <c r="L747" s="26">
        <v>5041.88</v>
      </c>
      <c r="M747" s="23">
        <v>0</v>
      </c>
    </row>
    <row r="748" spans="1:13" x14ac:dyDescent="0.3">
      <c r="A748" s="24" t="s">
        <v>261</v>
      </c>
      <c r="B748" s="24" t="s">
        <v>272</v>
      </c>
      <c r="C748" s="2" t="str">
        <f>VLOOKUP(B748,Hoja1!B:C,2,FALSE)</f>
        <v>Limpieza viaria</v>
      </c>
      <c r="D748" s="3" t="str">
        <f t="shared" si="26"/>
        <v>1</v>
      </c>
      <c r="E748" s="3" t="str">
        <f t="shared" si="27"/>
        <v>12</v>
      </c>
      <c r="F748" s="24" t="s">
        <v>52</v>
      </c>
      <c r="G748" s="25" t="s">
        <v>53</v>
      </c>
      <c r="H748" s="26">
        <v>26026</v>
      </c>
      <c r="I748" s="26">
        <v>0</v>
      </c>
      <c r="J748" s="26">
        <v>26026</v>
      </c>
      <c r="K748" s="26">
        <v>12535.49</v>
      </c>
      <c r="L748" s="26">
        <v>12535.49</v>
      </c>
      <c r="M748" s="23">
        <v>9676.56</v>
      </c>
    </row>
    <row r="749" spans="1:13" x14ac:dyDescent="0.3">
      <c r="A749" s="24" t="s">
        <v>261</v>
      </c>
      <c r="B749" s="24" t="s">
        <v>272</v>
      </c>
      <c r="C749" s="2" t="str">
        <f>VLOOKUP(B749,Hoja1!B:C,2,FALSE)</f>
        <v>Limpieza viaria</v>
      </c>
      <c r="D749" s="3" t="str">
        <f t="shared" si="26"/>
        <v>1</v>
      </c>
      <c r="E749" s="3" t="str">
        <f t="shared" si="27"/>
        <v>12</v>
      </c>
      <c r="F749" s="24" t="s">
        <v>19</v>
      </c>
      <c r="G749" s="25" t="s">
        <v>20</v>
      </c>
      <c r="H749" s="26">
        <v>4607</v>
      </c>
      <c r="I749" s="26">
        <v>0</v>
      </c>
      <c r="J749" s="26">
        <v>4607</v>
      </c>
      <c r="K749" s="26">
        <v>2763.34</v>
      </c>
      <c r="L749" s="26">
        <v>2763.34</v>
      </c>
      <c r="M749" s="23">
        <v>0</v>
      </c>
    </row>
    <row r="750" spans="1:13" x14ac:dyDescent="0.3">
      <c r="A750" s="24" t="s">
        <v>261</v>
      </c>
      <c r="B750" s="24" t="s">
        <v>272</v>
      </c>
      <c r="C750" s="2" t="str">
        <f>VLOOKUP(B750,Hoja1!B:C,2,FALSE)</f>
        <v>Limpieza viaria</v>
      </c>
      <c r="D750" s="3" t="str">
        <f t="shared" si="26"/>
        <v>1</v>
      </c>
      <c r="E750" s="3" t="str">
        <f t="shared" si="27"/>
        <v>12</v>
      </c>
      <c r="F750" s="24" t="s">
        <v>21</v>
      </c>
      <c r="G750" s="25" t="s">
        <v>22</v>
      </c>
      <c r="H750" s="26">
        <v>31705</v>
      </c>
      <c r="I750" s="26">
        <v>0</v>
      </c>
      <c r="J750" s="26">
        <v>31705</v>
      </c>
      <c r="K750" s="26">
        <v>10774.41</v>
      </c>
      <c r="L750" s="26">
        <v>10774.41</v>
      </c>
      <c r="M750" s="23">
        <v>2203.5300000000002</v>
      </c>
    </row>
    <row r="751" spans="1:13" x14ac:dyDescent="0.3">
      <c r="A751" s="24" t="s">
        <v>261</v>
      </c>
      <c r="B751" s="24" t="s">
        <v>272</v>
      </c>
      <c r="C751" s="2" t="str">
        <f>VLOOKUP(B751,Hoja1!B:C,2,FALSE)</f>
        <v>Limpieza viaria</v>
      </c>
      <c r="D751" s="3" t="str">
        <f t="shared" si="26"/>
        <v>1</v>
      </c>
      <c r="E751" s="3" t="str">
        <f t="shared" si="27"/>
        <v>12</v>
      </c>
      <c r="F751" s="24" t="s">
        <v>23</v>
      </c>
      <c r="G751" s="25" t="s">
        <v>24</v>
      </c>
      <c r="H751" s="26">
        <v>72667</v>
      </c>
      <c r="I751" s="26">
        <v>0</v>
      </c>
      <c r="J751" s="26">
        <v>72667</v>
      </c>
      <c r="K751" s="26">
        <v>24808.04</v>
      </c>
      <c r="L751" s="26">
        <v>24808.04</v>
      </c>
      <c r="M751" s="23">
        <v>5501.79</v>
      </c>
    </row>
    <row r="752" spans="1:13" x14ac:dyDescent="0.3">
      <c r="A752" s="24" t="s">
        <v>261</v>
      </c>
      <c r="B752" s="24" t="s">
        <v>272</v>
      </c>
      <c r="C752" s="2" t="str">
        <f>VLOOKUP(B752,Hoja1!B:C,2,FALSE)</f>
        <v>Limpieza viaria</v>
      </c>
      <c r="D752" s="3" t="str">
        <f t="shared" si="26"/>
        <v>1</v>
      </c>
      <c r="E752" s="3" t="str">
        <f t="shared" si="27"/>
        <v>12</v>
      </c>
      <c r="F752" s="24" t="s">
        <v>25</v>
      </c>
      <c r="G752" s="25" t="s">
        <v>26</v>
      </c>
      <c r="H752" s="26">
        <v>4094</v>
      </c>
      <c r="I752" s="26">
        <v>0</v>
      </c>
      <c r="J752" s="26">
        <v>4094</v>
      </c>
      <c r="K752" s="26">
        <v>2279.14</v>
      </c>
      <c r="L752" s="26">
        <v>2279.14</v>
      </c>
      <c r="M752" s="23">
        <v>979.92</v>
      </c>
    </row>
    <row r="753" spans="1:13" x14ac:dyDescent="0.3">
      <c r="A753" s="24" t="s">
        <v>261</v>
      </c>
      <c r="B753" s="24" t="s">
        <v>272</v>
      </c>
      <c r="C753" s="2" t="str">
        <f>VLOOKUP(B753,Hoja1!B:C,2,FALSE)</f>
        <v>Limpieza viaria</v>
      </c>
      <c r="D753" s="3" t="str">
        <f t="shared" si="26"/>
        <v>1</v>
      </c>
      <c r="E753" s="3" t="str">
        <f t="shared" si="27"/>
        <v>13</v>
      </c>
      <c r="F753" s="24" t="s">
        <v>69</v>
      </c>
      <c r="G753" s="25" t="s">
        <v>11</v>
      </c>
      <c r="H753" s="26">
        <v>3486289</v>
      </c>
      <c r="I753" s="26">
        <v>0</v>
      </c>
      <c r="J753" s="26">
        <v>3486289</v>
      </c>
      <c r="K753" s="26">
        <v>1442724.91</v>
      </c>
      <c r="L753" s="26">
        <v>1442724.91</v>
      </c>
      <c r="M753" s="23">
        <v>4146.09</v>
      </c>
    </row>
    <row r="754" spans="1:13" x14ac:dyDescent="0.3">
      <c r="A754" s="24" t="s">
        <v>261</v>
      </c>
      <c r="B754" s="24" t="s">
        <v>272</v>
      </c>
      <c r="C754" s="2" t="str">
        <f>VLOOKUP(B754,Hoja1!B:C,2,FALSE)</f>
        <v>Limpieza viaria</v>
      </c>
      <c r="D754" s="3" t="str">
        <f t="shared" si="26"/>
        <v>1</v>
      </c>
      <c r="E754" s="3" t="str">
        <f t="shared" si="27"/>
        <v>13</v>
      </c>
      <c r="F754" s="24" t="s">
        <v>70</v>
      </c>
      <c r="G754" s="25" t="s">
        <v>71</v>
      </c>
      <c r="H754" s="26">
        <v>108000</v>
      </c>
      <c r="I754" s="26">
        <v>0</v>
      </c>
      <c r="J754" s="26">
        <v>108000</v>
      </c>
      <c r="K754" s="26">
        <v>53498.97</v>
      </c>
      <c r="L754" s="26">
        <v>53498.97</v>
      </c>
      <c r="M754" s="23">
        <v>9285.57</v>
      </c>
    </row>
    <row r="755" spans="1:13" x14ac:dyDescent="0.3">
      <c r="A755" s="24" t="s">
        <v>261</v>
      </c>
      <c r="B755" s="24" t="s">
        <v>272</v>
      </c>
      <c r="C755" s="2" t="str">
        <f>VLOOKUP(B755,Hoja1!B:C,2,FALSE)</f>
        <v>Limpieza viaria</v>
      </c>
      <c r="D755" s="3" t="str">
        <f t="shared" si="26"/>
        <v>1</v>
      </c>
      <c r="E755" s="3" t="str">
        <f t="shared" si="27"/>
        <v>13</v>
      </c>
      <c r="F755" s="24" t="s">
        <v>72</v>
      </c>
      <c r="G755" s="25" t="s">
        <v>13</v>
      </c>
      <c r="H755" s="26">
        <v>3694703</v>
      </c>
      <c r="I755" s="26">
        <v>0</v>
      </c>
      <c r="J755" s="26">
        <v>3694703</v>
      </c>
      <c r="K755" s="26">
        <v>1691266.95</v>
      </c>
      <c r="L755" s="26">
        <v>1691266.95</v>
      </c>
      <c r="M755" s="23">
        <v>857.04</v>
      </c>
    </row>
    <row r="756" spans="1:13" x14ac:dyDescent="0.3">
      <c r="A756" s="24" t="s">
        <v>261</v>
      </c>
      <c r="B756" s="24" t="s">
        <v>272</v>
      </c>
      <c r="C756" s="2" t="str">
        <f>VLOOKUP(B756,Hoja1!B:C,2,FALSE)</f>
        <v>Limpieza viaria</v>
      </c>
      <c r="D756" s="3" t="str">
        <f t="shared" si="26"/>
        <v>1</v>
      </c>
      <c r="E756" s="3" t="str">
        <f t="shared" si="27"/>
        <v>13</v>
      </c>
      <c r="F756" s="24" t="s">
        <v>73</v>
      </c>
      <c r="G756" s="25" t="s">
        <v>74</v>
      </c>
      <c r="H756" s="26">
        <v>566764</v>
      </c>
      <c r="I756" s="26">
        <v>0</v>
      </c>
      <c r="J756" s="26">
        <v>566764</v>
      </c>
      <c r="K756" s="26">
        <v>295795.65999999997</v>
      </c>
      <c r="L756" s="26">
        <v>295795.65999999997</v>
      </c>
      <c r="M756" s="23">
        <v>610927.02</v>
      </c>
    </row>
    <row r="757" spans="1:13" x14ac:dyDescent="0.3">
      <c r="A757" s="24" t="s">
        <v>261</v>
      </c>
      <c r="B757" s="24" t="s">
        <v>272</v>
      </c>
      <c r="C757" s="2" t="str">
        <f>VLOOKUP(B757,Hoja1!B:C,2,FALSE)</f>
        <v>Limpieza viaria</v>
      </c>
      <c r="D757" s="3" t="str">
        <f t="shared" si="26"/>
        <v>1</v>
      </c>
      <c r="E757" s="3" t="str">
        <f t="shared" si="27"/>
        <v>15</v>
      </c>
      <c r="F757" s="24" t="s">
        <v>212</v>
      </c>
      <c r="G757" s="25" t="s">
        <v>213</v>
      </c>
      <c r="H757" s="26">
        <v>119340</v>
      </c>
      <c r="I757" s="26">
        <v>0</v>
      </c>
      <c r="J757" s="26">
        <v>119340</v>
      </c>
      <c r="K757" s="26">
        <v>39755.72</v>
      </c>
      <c r="L757" s="26">
        <v>39755.72</v>
      </c>
      <c r="M757" s="23">
        <v>31233.74</v>
      </c>
    </row>
    <row r="758" spans="1:13" x14ac:dyDescent="0.3">
      <c r="A758" s="24" t="s">
        <v>261</v>
      </c>
      <c r="B758" s="24" t="s">
        <v>272</v>
      </c>
      <c r="C758" s="2" t="str">
        <f>VLOOKUP(B758,Hoja1!B:C,2,FALSE)</f>
        <v>Limpieza viaria</v>
      </c>
      <c r="D758" s="3" t="str">
        <f t="shared" si="26"/>
        <v>2</v>
      </c>
      <c r="E758" s="3" t="str">
        <f t="shared" si="27"/>
        <v>20</v>
      </c>
      <c r="F758" s="24" t="s">
        <v>176</v>
      </c>
      <c r="G758" s="25" t="s">
        <v>177</v>
      </c>
      <c r="H758" s="26">
        <v>15000</v>
      </c>
      <c r="I758" s="26">
        <v>0</v>
      </c>
      <c r="J758" s="26">
        <v>15000</v>
      </c>
      <c r="K758" s="26">
        <v>5738.28</v>
      </c>
      <c r="L758" s="26">
        <v>5738.28</v>
      </c>
      <c r="M758" s="23">
        <v>811125.82</v>
      </c>
    </row>
    <row r="759" spans="1:13" x14ac:dyDescent="0.3">
      <c r="A759" s="24" t="s">
        <v>261</v>
      </c>
      <c r="B759" s="24" t="s">
        <v>272</v>
      </c>
      <c r="C759" s="2" t="str">
        <f>VLOOKUP(B759,Hoja1!B:C,2,FALSE)</f>
        <v>Limpieza viaria</v>
      </c>
      <c r="D759" s="3" t="str">
        <f t="shared" si="26"/>
        <v>2</v>
      </c>
      <c r="E759" s="3" t="str">
        <f t="shared" si="27"/>
        <v>20</v>
      </c>
      <c r="F759" s="24" t="s">
        <v>266</v>
      </c>
      <c r="G759" s="25" t="s">
        <v>267</v>
      </c>
      <c r="H759" s="26">
        <v>1000</v>
      </c>
      <c r="I759" s="26">
        <v>0</v>
      </c>
      <c r="J759" s="26">
        <v>1000</v>
      </c>
      <c r="K759" s="26">
        <v>0</v>
      </c>
      <c r="L759" s="26">
        <v>0</v>
      </c>
      <c r="M759" s="23">
        <v>109260.41</v>
      </c>
    </row>
    <row r="760" spans="1:13" x14ac:dyDescent="0.3">
      <c r="A760" s="24" t="s">
        <v>261</v>
      </c>
      <c r="B760" s="24" t="s">
        <v>272</v>
      </c>
      <c r="C760" s="2" t="str">
        <f>VLOOKUP(B760,Hoja1!B:C,2,FALSE)</f>
        <v>Limpieza viaria</v>
      </c>
      <c r="D760" s="3" t="str">
        <f t="shared" si="26"/>
        <v>2</v>
      </c>
      <c r="E760" s="3" t="str">
        <f t="shared" si="27"/>
        <v>21</v>
      </c>
      <c r="F760" s="24" t="s">
        <v>140</v>
      </c>
      <c r="G760" s="25" t="s">
        <v>141</v>
      </c>
      <c r="H760" s="26">
        <v>10000</v>
      </c>
      <c r="I760" s="26">
        <v>0</v>
      </c>
      <c r="J760" s="26">
        <v>10000</v>
      </c>
      <c r="K760" s="26">
        <v>126.61</v>
      </c>
      <c r="L760" s="26">
        <v>126.61</v>
      </c>
      <c r="M760" s="23">
        <v>39755.72</v>
      </c>
    </row>
    <row r="761" spans="1:13" x14ac:dyDescent="0.3">
      <c r="A761" s="24" t="s">
        <v>261</v>
      </c>
      <c r="B761" s="24" t="s">
        <v>272</v>
      </c>
      <c r="C761" s="2" t="str">
        <f>VLOOKUP(B761,Hoja1!B:C,2,FALSE)</f>
        <v>Limpieza viaria</v>
      </c>
      <c r="D761" s="3" t="str">
        <f t="shared" si="26"/>
        <v>2</v>
      </c>
      <c r="E761" s="3" t="str">
        <f t="shared" si="27"/>
        <v>21</v>
      </c>
      <c r="F761" s="24" t="s">
        <v>56</v>
      </c>
      <c r="G761" s="25" t="s">
        <v>57</v>
      </c>
      <c r="H761" s="26">
        <v>5000</v>
      </c>
      <c r="I761" s="26">
        <v>0</v>
      </c>
      <c r="J761" s="26">
        <v>5000</v>
      </c>
      <c r="K761" s="26">
        <v>1262.3800000000001</v>
      </c>
      <c r="L761" s="26">
        <v>1262.3800000000001</v>
      </c>
      <c r="M761" s="23">
        <v>2869.14</v>
      </c>
    </row>
    <row r="762" spans="1:13" x14ac:dyDescent="0.3">
      <c r="A762" s="24" t="s">
        <v>261</v>
      </c>
      <c r="B762" s="24" t="s">
        <v>272</v>
      </c>
      <c r="C762" s="2" t="str">
        <f>VLOOKUP(B762,Hoja1!B:C,2,FALSE)</f>
        <v>Limpieza viaria</v>
      </c>
      <c r="D762" s="3" t="str">
        <f t="shared" si="26"/>
        <v>2</v>
      </c>
      <c r="E762" s="3" t="str">
        <f t="shared" si="27"/>
        <v>21</v>
      </c>
      <c r="F762" s="24" t="s">
        <v>77</v>
      </c>
      <c r="G762" s="25" t="s">
        <v>78</v>
      </c>
      <c r="H762" s="26">
        <v>100000</v>
      </c>
      <c r="I762" s="26">
        <v>0</v>
      </c>
      <c r="J762" s="26">
        <v>100000</v>
      </c>
      <c r="K762" s="26">
        <v>51165.06</v>
      </c>
      <c r="L762" s="26">
        <v>41446.019999999997</v>
      </c>
      <c r="M762" s="23">
        <v>0</v>
      </c>
    </row>
    <row r="763" spans="1:13" x14ac:dyDescent="0.3">
      <c r="A763" s="24" t="s">
        <v>261</v>
      </c>
      <c r="B763" s="24" t="s">
        <v>272</v>
      </c>
      <c r="C763" s="2" t="str">
        <f>VLOOKUP(B763,Hoja1!B:C,2,FALSE)</f>
        <v>Limpieza viaria</v>
      </c>
      <c r="D763" s="3" t="str">
        <f t="shared" si="26"/>
        <v>2</v>
      </c>
      <c r="E763" s="3" t="str">
        <f t="shared" si="27"/>
        <v>21</v>
      </c>
      <c r="F763" s="24" t="s">
        <v>268</v>
      </c>
      <c r="G763" s="25" t="s">
        <v>269</v>
      </c>
      <c r="H763" s="26">
        <v>5000</v>
      </c>
      <c r="I763" s="26">
        <v>0</v>
      </c>
      <c r="J763" s="26">
        <v>5000</v>
      </c>
      <c r="K763" s="26">
        <v>1523.39</v>
      </c>
      <c r="L763" s="26">
        <v>1523.39</v>
      </c>
      <c r="M763" s="23">
        <v>0</v>
      </c>
    </row>
    <row r="764" spans="1:13" x14ac:dyDescent="0.3">
      <c r="A764" s="24" t="s">
        <v>261</v>
      </c>
      <c r="B764" s="24" t="s">
        <v>272</v>
      </c>
      <c r="C764" s="2" t="str">
        <f>VLOOKUP(B764,Hoja1!B:C,2,FALSE)</f>
        <v>Limpieza viaria</v>
      </c>
      <c r="D764" s="3" t="str">
        <f t="shared" si="26"/>
        <v>2</v>
      </c>
      <c r="E764" s="3" t="str">
        <f t="shared" si="27"/>
        <v>22</v>
      </c>
      <c r="F764" s="24" t="s">
        <v>92</v>
      </c>
      <c r="G764" s="25" t="s">
        <v>93</v>
      </c>
      <c r="H764" s="26">
        <v>58000</v>
      </c>
      <c r="I764" s="26">
        <v>0</v>
      </c>
      <c r="J764" s="26">
        <v>58000</v>
      </c>
      <c r="K764" s="26">
        <v>26945.66</v>
      </c>
      <c r="L764" s="26">
        <v>23348.5</v>
      </c>
      <c r="M764" s="23">
        <v>0</v>
      </c>
    </row>
    <row r="765" spans="1:13" x14ac:dyDescent="0.3">
      <c r="A765" s="24" t="s">
        <v>261</v>
      </c>
      <c r="B765" s="24" t="s">
        <v>272</v>
      </c>
      <c r="C765" s="2" t="str">
        <f>VLOOKUP(B765,Hoja1!B:C,2,FALSE)</f>
        <v>Limpieza viaria</v>
      </c>
      <c r="D765" s="3" t="str">
        <f t="shared" si="26"/>
        <v>2</v>
      </c>
      <c r="E765" s="3" t="str">
        <f t="shared" si="27"/>
        <v>22</v>
      </c>
      <c r="F765" s="24" t="s">
        <v>79</v>
      </c>
      <c r="G765" s="25" t="s">
        <v>80</v>
      </c>
      <c r="H765" s="26">
        <v>205000</v>
      </c>
      <c r="I765" s="26">
        <v>0</v>
      </c>
      <c r="J765" s="26">
        <v>205000</v>
      </c>
      <c r="K765" s="26">
        <v>178831.11</v>
      </c>
      <c r="L765" s="26">
        <v>178210.7</v>
      </c>
      <c r="M765" s="23">
        <v>16692.95</v>
      </c>
    </row>
    <row r="766" spans="1:13" x14ac:dyDescent="0.3">
      <c r="A766" s="24" t="s">
        <v>261</v>
      </c>
      <c r="B766" s="24" t="s">
        <v>272</v>
      </c>
      <c r="C766" s="2" t="str">
        <f>VLOOKUP(B766,Hoja1!B:C,2,FALSE)</f>
        <v>Limpieza viaria</v>
      </c>
      <c r="D766" s="3" t="str">
        <f t="shared" si="26"/>
        <v>2</v>
      </c>
      <c r="E766" s="3" t="str">
        <f t="shared" si="27"/>
        <v>22</v>
      </c>
      <c r="F766" s="24" t="s">
        <v>81</v>
      </c>
      <c r="G766" s="25" t="s">
        <v>82</v>
      </c>
      <c r="H766" s="26">
        <v>145000</v>
      </c>
      <c r="I766" s="26">
        <v>0</v>
      </c>
      <c r="J766" s="26">
        <v>145000</v>
      </c>
      <c r="K766" s="26">
        <v>107787.7</v>
      </c>
      <c r="L766" s="26">
        <v>107787.7</v>
      </c>
      <c r="M766" s="23">
        <v>496.1</v>
      </c>
    </row>
    <row r="767" spans="1:13" x14ac:dyDescent="0.3">
      <c r="A767" s="24" t="s">
        <v>261</v>
      </c>
      <c r="B767" s="24" t="s">
        <v>272</v>
      </c>
      <c r="C767" s="2" t="str">
        <f>VLOOKUP(B767,Hoja1!B:C,2,FALSE)</f>
        <v>Limpieza viaria</v>
      </c>
      <c r="D767" s="3" t="str">
        <f t="shared" si="26"/>
        <v>2</v>
      </c>
      <c r="E767" s="3" t="str">
        <f t="shared" si="27"/>
        <v>22</v>
      </c>
      <c r="F767" s="24" t="s">
        <v>206</v>
      </c>
      <c r="G767" s="25" t="s">
        <v>207</v>
      </c>
      <c r="H767" s="26">
        <v>3000</v>
      </c>
      <c r="I767" s="26">
        <v>0</v>
      </c>
      <c r="J767" s="26">
        <v>3000</v>
      </c>
      <c r="K767" s="26">
        <v>0</v>
      </c>
      <c r="L767" s="26">
        <v>0</v>
      </c>
      <c r="M767" s="23">
        <v>8765.27</v>
      </c>
    </row>
    <row r="768" spans="1:13" x14ac:dyDescent="0.3">
      <c r="A768" s="24" t="s">
        <v>261</v>
      </c>
      <c r="B768" s="24" t="s">
        <v>272</v>
      </c>
      <c r="C768" s="2" t="str">
        <f>VLOOKUP(B768,Hoja1!B:C,2,FALSE)</f>
        <v>Limpieza viaria</v>
      </c>
      <c r="D768" s="3" t="str">
        <f t="shared" si="26"/>
        <v>2</v>
      </c>
      <c r="E768" s="3" t="str">
        <f t="shared" si="27"/>
        <v>22</v>
      </c>
      <c r="F768" s="24" t="s">
        <v>83</v>
      </c>
      <c r="G768" s="25" t="s">
        <v>84</v>
      </c>
      <c r="H768" s="26">
        <v>50000</v>
      </c>
      <c r="I768" s="26">
        <v>0</v>
      </c>
      <c r="J768" s="26">
        <v>50000</v>
      </c>
      <c r="K768" s="26">
        <v>13842.4</v>
      </c>
      <c r="L768" s="26">
        <v>10709.43</v>
      </c>
      <c r="M768" s="23">
        <v>826.02</v>
      </c>
    </row>
    <row r="769" spans="1:13" x14ac:dyDescent="0.3">
      <c r="A769" s="24" t="s">
        <v>261</v>
      </c>
      <c r="B769" s="24" t="s">
        <v>272</v>
      </c>
      <c r="C769" s="2" t="str">
        <f>VLOOKUP(B769,Hoja1!B:C,2,FALSE)</f>
        <v>Limpieza viaria</v>
      </c>
      <c r="D769" s="3" t="str">
        <f t="shared" si="26"/>
        <v>2</v>
      </c>
      <c r="E769" s="3" t="str">
        <f t="shared" si="27"/>
        <v>22</v>
      </c>
      <c r="F769" s="24" t="s">
        <v>85</v>
      </c>
      <c r="G769" s="25" t="s">
        <v>86</v>
      </c>
      <c r="H769" s="26">
        <v>10000</v>
      </c>
      <c r="I769" s="26">
        <v>0</v>
      </c>
      <c r="J769" s="26">
        <v>10000</v>
      </c>
      <c r="K769" s="26">
        <v>2989.7</v>
      </c>
      <c r="L769" s="26">
        <v>1592.46</v>
      </c>
      <c r="M769" s="23">
        <v>0</v>
      </c>
    </row>
    <row r="770" spans="1:13" x14ac:dyDescent="0.3">
      <c r="A770" s="24" t="s">
        <v>261</v>
      </c>
      <c r="B770" s="24" t="s">
        <v>272</v>
      </c>
      <c r="C770" s="2" t="str">
        <f>VLOOKUP(B770,Hoja1!B:C,2,FALSE)</f>
        <v>Limpieza viaria</v>
      </c>
      <c r="D770" s="3" t="str">
        <f t="shared" si="26"/>
        <v>2</v>
      </c>
      <c r="E770" s="3" t="str">
        <f t="shared" si="27"/>
        <v>22</v>
      </c>
      <c r="F770" s="24" t="s">
        <v>168</v>
      </c>
      <c r="G770" s="25" t="s">
        <v>169</v>
      </c>
      <c r="H770" s="26">
        <v>1000</v>
      </c>
      <c r="I770" s="26">
        <v>0</v>
      </c>
      <c r="J770" s="26">
        <v>1000</v>
      </c>
      <c r="K770" s="26">
        <v>0</v>
      </c>
      <c r="L770" s="26">
        <v>0</v>
      </c>
      <c r="M770" s="23">
        <v>0</v>
      </c>
    </row>
    <row r="771" spans="1:13" x14ac:dyDescent="0.3">
      <c r="A771" s="24" t="s">
        <v>261</v>
      </c>
      <c r="B771" s="24" t="s">
        <v>272</v>
      </c>
      <c r="C771" s="2" t="str">
        <f>VLOOKUP(B771,Hoja1!B:C,2,FALSE)</f>
        <v>Limpieza viaria</v>
      </c>
      <c r="D771" s="3" t="str">
        <f t="shared" ref="D771:D834" si="28">LEFT(F771,1)</f>
        <v>2</v>
      </c>
      <c r="E771" s="3" t="str">
        <f t="shared" ref="E771:E834" si="29">LEFT(F771,2)</f>
        <v>22</v>
      </c>
      <c r="F771" s="24" t="s">
        <v>144</v>
      </c>
      <c r="G771" s="25" t="s">
        <v>145</v>
      </c>
      <c r="H771" s="26">
        <v>100000</v>
      </c>
      <c r="I771" s="26">
        <v>0</v>
      </c>
      <c r="J771" s="26">
        <v>100000</v>
      </c>
      <c r="K771" s="26">
        <v>29079.66</v>
      </c>
      <c r="L771" s="26">
        <v>27249.15</v>
      </c>
      <c r="M771" s="23">
        <v>3464.52</v>
      </c>
    </row>
    <row r="772" spans="1:13" x14ac:dyDescent="0.3">
      <c r="A772" s="24" t="s">
        <v>261</v>
      </c>
      <c r="B772" s="24" t="s">
        <v>272</v>
      </c>
      <c r="C772" s="2" t="str">
        <f>VLOOKUP(B772,Hoja1!B:C,2,FALSE)</f>
        <v>Limpieza viaria</v>
      </c>
      <c r="D772" s="3" t="str">
        <f t="shared" si="28"/>
        <v>6</v>
      </c>
      <c r="E772" s="3" t="str">
        <f t="shared" si="29"/>
        <v>61</v>
      </c>
      <c r="F772" s="24" t="s">
        <v>136</v>
      </c>
      <c r="G772" s="25" t="s">
        <v>137</v>
      </c>
      <c r="H772" s="26">
        <v>12000</v>
      </c>
      <c r="I772" s="26">
        <v>0</v>
      </c>
      <c r="J772" s="26">
        <v>12000</v>
      </c>
      <c r="K772" s="26">
        <v>0</v>
      </c>
      <c r="L772" s="26">
        <v>0</v>
      </c>
      <c r="M772" s="23">
        <v>261.2</v>
      </c>
    </row>
    <row r="773" spans="1:13" x14ac:dyDescent="0.3">
      <c r="A773" s="24" t="s">
        <v>261</v>
      </c>
      <c r="B773" s="24" t="s">
        <v>272</v>
      </c>
      <c r="C773" s="2" t="str">
        <f>VLOOKUP(B773,Hoja1!B:C,2,FALSE)</f>
        <v>Limpieza viaria</v>
      </c>
      <c r="D773" s="3" t="str">
        <f t="shared" si="28"/>
        <v>6</v>
      </c>
      <c r="E773" s="3" t="str">
        <f t="shared" si="29"/>
        <v>62</v>
      </c>
      <c r="F773" s="24" t="s">
        <v>203</v>
      </c>
      <c r="G773" s="25" t="s">
        <v>204</v>
      </c>
      <c r="H773" s="26">
        <v>760000</v>
      </c>
      <c r="I773" s="26">
        <v>509150.68</v>
      </c>
      <c r="J773" s="26">
        <v>1269150.68</v>
      </c>
      <c r="K773" s="26">
        <v>378730</v>
      </c>
      <c r="L773" s="26">
        <v>378730</v>
      </c>
      <c r="M773" s="23">
        <v>10252.799999999999</v>
      </c>
    </row>
    <row r="774" spans="1:13" x14ac:dyDescent="0.3">
      <c r="A774" s="24" t="s">
        <v>261</v>
      </c>
      <c r="B774" s="24" t="s">
        <v>272</v>
      </c>
      <c r="C774" s="2" t="str">
        <f>VLOOKUP(B774,Hoja1!B:C,2,FALSE)</f>
        <v>Limpieza viaria</v>
      </c>
      <c r="D774" s="3" t="str">
        <f t="shared" si="28"/>
        <v>6</v>
      </c>
      <c r="E774" s="3" t="str">
        <f t="shared" si="29"/>
        <v>63</v>
      </c>
      <c r="F774" s="24" t="s">
        <v>270</v>
      </c>
      <c r="G774" s="25" t="s">
        <v>204</v>
      </c>
      <c r="H774" s="26">
        <v>50000</v>
      </c>
      <c r="I774" s="26">
        <v>0</v>
      </c>
      <c r="J774" s="26">
        <v>50000</v>
      </c>
      <c r="K774" s="26">
        <v>9411.1299999999992</v>
      </c>
      <c r="L774" s="26">
        <v>6317.59</v>
      </c>
      <c r="M774" s="23">
        <v>0</v>
      </c>
    </row>
    <row r="775" spans="1:13" x14ac:dyDescent="0.3">
      <c r="A775" s="24" t="s">
        <v>261</v>
      </c>
      <c r="B775" s="24" t="s">
        <v>273</v>
      </c>
      <c r="C775" s="2" t="str">
        <f>VLOOKUP(B775,Hoja1!B:C,2,FALSE)</f>
        <v>Dirección del Área de M. Ambiente</v>
      </c>
      <c r="D775" s="3" t="str">
        <f t="shared" si="28"/>
        <v>1</v>
      </c>
      <c r="E775" s="3" t="str">
        <f t="shared" si="29"/>
        <v>12</v>
      </c>
      <c r="F775" s="24" t="s">
        <v>48</v>
      </c>
      <c r="G775" s="25" t="s">
        <v>49</v>
      </c>
      <c r="H775" s="26">
        <v>91183</v>
      </c>
      <c r="I775" s="26">
        <v>0</v>
      </c>
      <c r="J775" s="26">
        <v>91183</v>
      </c>
      <c r="K775" s="26">
        <v>38129.58</v>
      </c>
      <c r="L775" s="26">
        <v>38129.58</v>
      </c>
      <c r="M775" s="23">
        <v>3646.97</v>
      </c>
    </row>
    <row r="776" spans="1:13" x14ac:dyDescent="0.3">
      <c r="A776" s="24" t="s">
        <v>261</v>
      </c>
      <c r="B776" s="24" t="s">
        <v>273</v>
      </c>
      <c r="C776" s="2" t="str">
        <f>VLOOKUP(B776,Hoja1!B:C,2,FALSE)</f>
        <v>Dirección del Área de M. Ambiente</v>
      </c>
      <c r="D776" s="3" t="str">
        <f t="shared" si="28"/>
        <v>1</v>
      </c>
      <c r="E776" s="3" t="str">
        <f t="shared" si="29"/>
        <v>12</v>
      </c>
      <c r="F776" s="24" t="s">
        <v>50</v>
      </c>
      <c r="G776" s="25" t="s">
        <v>51</v>
      </c>
      <c r="H776" s="26">
        <v>26727</v>
      </c>
      <c r="I776" s="26">
        <v>0</v>
      </c>
      <c r="J776" s="26">
        <v>26727</v>
      </c>
      <c r="K776" s="26">
        <v>13166.02</v>
      </c>
      <c r="L776" s="26">
        <v>13166.02</v>
      </c>
      <c r="M776" s="23">
        <v>16970.400000000001</v>
      </c>
    </row>
    <row r="777" spans="1:13" x14ac:dyDescent="0.3">
      <c r="A777" s="24" t="s">
        <v>261</v>
      </c>
      <c r="B777" s="24" t="s">
        <v>273</v>
      </c>
      <c r="C777" s="2" t="str">
        <f>VLOOKUP(B777,Hoja1!B:C,2,FALSE)</f>
        <v>Dirección del Área de M. Ambiente</v>
      </c>
      <c r="D777" s="3" t="str">
        <f t="shared" si="28"/>
        <v>1</v>
      </c>
      <c r="E777" s="3" t="str">
        <f t="shared" si="29"/>
        <v>12</v>
      </c>
      <c r="F777" s="24" t="s">
        <v>17</v>
      </c>
      <c r="G777" s="25" t="s">
        <v>18</v>
      </c>
      <c r="H777" s="26">
        <v>30705</v>
      </c>
      <c r="I777" s="26">
        <v>0</v>
      </c>
      <c r="J777" s="26">
        <v>30705</v>
      </c>
      <c r="K777" s="26">
        <v>15125.64</v>
      </c>
      <c r="L777" s="26">
        <v>15125.64</v>
      </c>
      <c r="M777" s="23">
        <v>5869.56</v>
      </c>
    </row>
    <row r="778" spans="1:13" x14ac:dyDescent="0.3">
      <c r="A778" s="24" t="s">
        <v>261</v>
      </c>
      <c r="B778" s="24" t="s">
        <v>273</v>
      </c>
      <c r="C778" s="2" t="str">
        <f>VLOOKUP(B778,Hoja1!B:C,2,FALSE)</f>
        <v>Dirección del Área de M. Ambiente</v>
      </c>
      <c r="D778" s="3" t="str">
        <f t="shared" si="28"/>
        <v>1</v>
      </c>
      <c r="E778" s="3" t="str">
        <f t="shared" si="29"/>
        <v>12</v>
      </c>
      <c r="F778" s="24" t="s">
        <v>19</v>
      </c>
      <c r="G778" s="25" t="s">
        <v>20</v>
      </c>
      <c r="H778" s="26">
        <v>51619</v>
      </c>
      <c r="I778" s="26">
        <v>0</v>
      </c>
      <c r="J778" s="26">
        <v>51619</v>
      </c>
      <c r="K778" s="26">
        <v>22974.2</v>
      </c>
      <c r="L778" s="26">
        <v>22974.2</v>
      </c>
      <c r="M778" s="23">
        <v>6610.59</v>
      </c>
    </row>
    <row r="779" spans="1:13" x14ac:dyDescent="0.3">
      <c r="A779" s="24" t="s">
        <v>261</v>
      </c>
      <c r="B779" s="24" t="s">
        <v>273</v>
      </c>
      <c r="C779" s="2" t="str">
        <f>VLOOKUP(B779,Hoja1!B:C,2,FALSE)</f>
        <v>Dirección del Área de M. Ambiente</v>
      </c>
      <c r="D779" s="3" t="str">
        <f t="shared" si="28"/>
        <v>1</v>
      </c>
      <c r="E779" s="3" t="str">
        <f t="shared" si="29"/>
        <v>12</v>
      </c>
      <c r="F779" s="24" t="s">
        <v>21</v>
      </c>
      <c r="G779" s="25" t="s">
        <v>22</v>
      </c>
      <c r="H779" s="26">
        <v>104560</v>
      </c>
      <c r="I779" s="26">
        <v>0</v>
      </c>
      <c r="J779" s="26">
        <v>104560</v>
      </c>
      <c r="K779" s="26">
        <v>47233.83</v>
      </c>
      <c r="L779" s="26">
        <v>47233.83</v>
      </c>
      <c r="M779" s="23">
        <v>10171.469999999999</v>
      </c>
    </row>
    <row r="780" spans="1:13" x14ac:dyDescent="0.3">
      <c r="A780" s="24" t="s">
        <v>261</v>
      </c>
      <c r="B780" s="24" t="s">
        <v>273</v>
      </c>
      <c r="C780" s="2" t="str">
        <f>VLOOKUP(B780,Hoja1!B:C,2,FALSE)</f>
        <v>Dirección del Área de M. Ambiente</v>
      </c>
      <c r="D780" s="3" t="str">
        <f t="shared" si="28"/>
        <v>1</v>
      </c>
      <c r="E780" s="3" t="str">
        <f t="shared" si="29"/>
        <v>12</v>
      </c>
      <c r="F780" s="24" t="s">
        <v>23</v>
      </c>
      <c r="G780" s="25" t="s">
        <v>24</v>
      </c>
      <c r="H780" s="26">
        <v>254982</v>
      </c>
      <c r="I780" s="26">
        <v>0</v>
      </c>
      <c r="J780" s="26">
        <v>254982</v>
      </c>
      <c r="K780" s="26">
        <v>137602.09</v>
      </c>
      <c r="L780" s="26">
        <v>137602.09</v>
      </c>
      <c r="M780" s="23">
        <v>19937.82</v>
      </c>
    </row>
    <row r="781" spans="1:13" x14ac:dyDescent="0.3">
      <c r="A781" s="24" t="s">
        <v>261</v>
      </c>
      <c r="B781" s="24" t="s">
        <v>273</v>
      </c>
      <c r="C781" s="2" t="str">
        <f>VLOOKUP(B781,Hoja1!B:C,2,FALSE)</f>
        <v>Dirección del Área de M. Ambiente</v>
      </c>
      <c r="D781" s="3" t="str">
        <f t="shared" si="28"/>
        <v>1</v>
      </c>
      <c r="E781" s="3" t="str">
        <f t="shared" si="29"/>
        <v>12</v>
      </c>
      <c r="F781" s="24" t="s">
        <v>25</v>
      </c>
      <c r="G781" s="25" t="s">
        <v>26</v>
      </c>
      <c r="H781" s="26">
        <v>25542</v>
      </c>
      <c r="I781" s="26">
        <v>0</v>
      </c>
      <c r="J781" s="26">
        <v>25542</v>
      </c>
      <c r="K781" s="26">
        <v>11516.92</v>
      </c>
      <c r="L781" s="26">
        <v>11516.92</v>
      </c>
      <c r="M781" s="23">
        <v>61237.98</v>
      </c>
    </row>
    <row r="782" spans="1:13" x14ac:dyDescent="0.3">
      <c r="A782" s="24" t="s">
        <v>261</v>
      </c>
      <c r="B782" s="24" t="s">
        <v>273</v>
      </c>
      <c r="C782" s="2" t="str">
        <f>VLOOKUP(B782,Hoja1!B:C,2,FALSE)</f>
        <v>Dirección del Área de M. Ambiente</v>
      </c>
      <c r="D782" s="3" t="str">
        <f t="shared" si="28"/>
        <v>1</v>
      </c>
      <c r="E782" s="3" t="str">
        <f t="shared" si="29"/>
        <v>13</v>
      </c>
      <c r="F782" s="24" t="s">
        <v>73</v>
      </c>
      <c r="G782" s="25" t="s">
        <v>74</v>
      </c>
      <c r="H782" s="26">
        <v>34991</v>
      </c>
      <c r="I782" s="26">
        <v>0</v>
      </c>
      <c r="J782" s="26">
        <v>34991</v>
      </c>
      <c r="K782" s="26">
        <v>0</v>
      </c>
      <c r="L782" s="26">
        <v>0</v>
      </c>
      <c r="M782" s="23">
        <v>4320.37</v>
      </c>
    </row>
    <row r="783" spans="1:13" x14ac:dyDescent="0.3">
      <c r="A783" s="24" t="s">
        <v>261</v>
      </c>
      <c r="B783" s="24" t="s">
        <v>273</v>
      </c>
      <c r="C783" s="2" t="str">
        <f>VLOOKUP(B783,Hoja1!B:C,2,FALSE)</f>
        <v>Dirección del Área de M. Ambiente</v>
      </c>
      <c r="D783" s="3" t="str">
        <f t="shared" si="28"/>
        <v>2</v>
      </c>
      <c r="E783" s="3" t="str">
        <f t="shared" si="29"/>
        <v>21</v>
      </c>
      <c r="F783" s="24" t="s">
        <v>56</v>
      </c>
      <c r="G783" s="25" t="s">
        <v>57</v>
      </c>
      <c r="H783" s="26">
        <v>9020</v>
      </c>
      <c r="I783" s="26">
        <v>650</v>
      </c>
      <c r="J783" s="26">
        <v>9670</v>
      </c>
      <c r="K783" s="26">
        <v>5925.53</v>
      </c>
      <c r="L783" s="26">
        <v>3427.49</v>
      </c>
      <c r="M783" s="23">
        <v>2311.87</v>
      </c>
    </row>
    <row r="784" spans="1:13" x14ac:dyDescent="0.3">
      <c r="A784" s="24" t="s">
        <v>261</v>
      </c>
      <c r="B784" s="24" t="s">
        <v>273</v>
      </c>
      <c r="C784" s="2" t="str">
        <f>VLOOKUP(B784,Hoja1!B:C,2,FALSE)</f>
        <v>Dirección del Área de M. Ambiente</v>
      </c>
      <c r="D784" s="3" t="str">
        <f t="shared" si="28"/>
        <v>2</v>
      </c>
      <c r="E784" s="3" t="str">
        <f t="shared" si="29"/>
        <v>22</v>
      </c>
      <c r="F784" s="24" t="s">
        <v>92</v>
      </c>
      <c r="G784" s="25" t="s">
        <v>93</v>
      </c>
      <c r="H784" s="26">
        <v>13800</v>
      </c>
      <c r="I784" s="26">
        <v>0</v>
      </c>
      <c r="J784" s="26">
        <v>13800</v>
      </c>
      <c r="K784" s="26">
        <v>4208.58</v>
      </c>
      <c r="L784" s="26">
        <v>3596.74</v>
      </c>
      <c r="M784" s="23">
        <v>1489.27</v>
      </c>
    </row>
    <row r="785" spans="1:13" x14ac:dyDescent="0.3">
      <c r="A785" s="24" t="s">
        <v>261</v>
      </c>
      <c r="B785" s="24" t="s">
        <v>273</v>
      </c>
      <c r="C785" s="2" t="str">
        <f>VLOOKUP(B785,Hoja1!B:C,2,FALSE)</f>
        <v>Dirección del Área de M. Ambiente</v>
      </c>
      <c r="D785" s="3" t="str">
        <f t="shared" si="28"/>
        <v>2</v>
      </c>
      <c r="E785" s="3" t="str">
        <f t="shared" si="29"/>
        <v>22</v>
      </c>
      <c r="F785" s="24" t="s">
        <v>142</v>
      </c>
      <c r="G785" s="25" t="s">
        <v>143</v>
      </c>
      <c r="H785" s="26">
        <v>15710</v>
      </c>
      <c r="I785" s="26">
        <v>0</v>
      </c>
      <c r="J785" s="26">
        <v>15710</v>
      </c>
      <c r="K785" s="26">
        <v>4329.37</v>
      </c>
      <c r="L785" s="26">
        <v>4329.37</v>
      </c>
      <c r="M785" s="23">
        <v>0</v>
      </c>
    </row>
    <row r="786" spans="1:13" x14ac:dyDescent="0.3">
      <c r="A786" s="24" t="s">
        <v>261</v>
      </c>
      <c r="B786" s="24" t="s">
        <v>273</v>
      </c>
      <c r="C786" s="2" t="str">
        <f>VLOOKUP(B786,Hoja1!B:C,2,FALSE)</f>
        <v>Dirección del Área de M. Ambiente</v>
      </c>
      <c r="D786" s="3" t="str">
        <f t="shared" si="28"/>
        <v>2</v>
      </c>
      <c r="E786" s="3" t="str">
        <f t="shared" si="29"/>
        <v>22</v>
      </c>
      <c r="F786" s="24" t="s">
        <v>83</v>
      </c>
      <c r="G786" s="25" t="s">
        <v>84</v>
      </c>
      <c r="H786" s="26">
        <v>1575</v>
      </c>
      <c r="I786" s="26">
        <v>0</v>
      </c>
      <c r="J786" s="26">
        <v>1575</v>
      </c>
      <c r="K786" s="26">
        <v>1123.29</v>
      </c>
      <c r="L786" s="26">
        <v>717.99</v>
      </c>
      <c r="M786" s="23">
        <v>0</v>
      </c>
    </row>
    <row r="787" spans="1:13" x14ac:dyDescent="0.3">
      <c r="A787" s="24" t="s">
        <v>261</v>
      </c>
      <c r="B787" s="24" t="s">
        <v>273</v>
      </c>
      <c r="C787" s="2" t="str">
        <f>VLOOKUP(B787,Hoja1!B:C,2,FALSE)</f>
        <v>Dirección del Área de M. Ambiente</v>
      </c>
      <c r="D787" s="3" t="str">
        <f t="shared" si="28"/>
        <v>2</v>
      </c>
      <c r="E787" s="3" t="str">
        <f t="shared" si="29"/>
        <v>22</v>
      </c>
      <c r="F787" s="24" t="s">
        <v>87</v>
      </c>
      <c r="G787" s="25" t="s">
        <v>88</v>
      </c>
      <c r="H787" s="26">
        <v>5000</v>
      </c>
      <c r="I787" s="26">
        <v>0</v>
      </c>
      <c r="J787" s="26">
        <v>5000</v>
      </c>
      <c r="K787" s="26">
        <v>892.35</v>
      </c>
      <c r="L787" s="26">
        <v>892.35</v>
      </c>
      <c r="M787" s="23">
        <v>892.35</v>
      </c>
    </row>
    <row r="788" spans="1:13" x14ac:dyDescent="0.3">
      <c r="A788" s="24" t="s">
        <v>261</v>
      </c>
      <c r="B788" s="24" t="s">
        <v>273</v>
      </c>
      <c r="C788" s="2" t="str">
        <f>VLOOKUP(B788,Hoja1!B:C,2,FALSE)</f>
        <v>Dirección del Área de M. Ambiente</v>
      </c>
      <c r="D788" s="3" t="str">
        <f t="shared" si="28"/>
        <v>2</v>
      </c>
      <c r="E788" s="3" t="str">
        <f t="shared" si="29"/>
        <v>22</v>
      </c>
      <c r="F788" s="24" t="s">
        <v>89</v>
      </c>
      <c r="G788" s="25" t="s">
        <v>90</v>
      </c>
      <c r="H788" s="26">
        <v>30000</v>
      </c>
      <c r="I788" s="26">
        <v>0</v>
      </c>
      <c r="J788" s="26">
        <v>30000</v>
      </c>
      <c r="K788" s="26">
        <v>0</v>
      </c>
      <c r="L788" s="26">
        <v>0</v>
      </c>
      <c r="M788" s="23">
        <v>0</v>
      </c>
    </row>
    <row r="789" spans="1:13" x14ac:dyDescent="0.3">
      <c r="A789" s="24" t="s">
        <v>261</v>
      </c>
      <c r="B789" s="24" t="s">
        <v>273</v>
      </c>
      <c r="C789" s="2" t="str">
        <f>VLOOKUP(B789,Hoja1!B:C,2,FALSE)</f>
        <v>Dirección del Área de M. Ambiente</v>
      </c>
      <c r="D789" s="3" t="str">
        <f t="shared" si="28"/>
        <v>2</v>
      </c>
      <c r="E789" s="3" t="str">
        <f t="shared" si="29"/>
        <v>22</v>
      </c>
      <c r="F789" s="24" t="s">
        <v>62</v>
      </c>
      <c r="G789" s="25" t="s">
        <v>63</v>
      </c>
      <c r="H789" s="26">
        <v>33000</v>
      </c>
      <c r="I789" s="26">
        <v>-650</v>
      </c>
      <c r="J789" s="26">
        <v>32350</v>
      </c>
      <c r="K789" s="26">
        <v>864.52</v>
      </c>
      <c r="L789" s="26">
        <v>285.01</v>
      </c>
      <c r="M789" s="23">
        <v>0</v>
      </c>
    </row>
    <row r="790" spans="1:13" x14ac:dyDescent="0.3">
      <c r="A790" s="24" t="s">
        <v>261</v>
      </c>
      <c r="B790" s="24" t="s">
        <v>273</v>
      </c>
      <c r="C790" s="2" t="str">
        <f>VLOOKUP(B790,Hoja1!B:C,2,FALSE)</f>
        <v>Dirección del Área de M. Ambiente</v>
      </c>
      <c r="D790" s="3" t="str">
        <f t="shared" si="28"/>
        <v>2</v>
      </c>
      <c r="E790" s="3" t="str">
        <f t="shared" si="29"/>
        <v>22</v>
      </c>
      <c r="F790" s="24" t="s">
        <v>144</v>
      </c>
      <c r="G790" s="25" t="s">
        <v>145</v>
      </c>
      <c r="H790" s="26">
        <v>57730</v>
      </c>
      <c r="I790" s="26">
        <v>0</v>
      </c>
      <c r="J790" s="26">
        <v>57730</v>
      </c>
      <c r="K790" s="26">
        <v>24055.05</v>
      </c>
      <c r="L790" s="26">
        <v>24055.05</v>
      </c>
      <c r="M790" s="23">
        <v>4811.01</v>
      </c>
    </row>
    <row r="791" spans="1:13" x14ac:dyDescent="0.3">
      <c r="A791" s="24" t="s">
        <v>261</v>
      </c>
      <c r="B791" s="24" t="s">
        <v>273</v>
      </c>
      <c r="C791" s="2" t="str">
        <f>VLOOKUP(B791,Hoja1!B:C,2,FALSE)</f>
        <v>Dirección del Área de M. Ambiente</v>
      </c>
      <c r="D791" s="3" t="str">
        <f t="shared" si="28"/>
        <v>2</v>
      </c>
      <c r="E791" s="3" t="str">
        <f t="shared" si="29"/>
        <v>22</v>
      </c>
      <c r="F791" s="24" t="s">
        <v>95</v>
      </c>
      <c r="G791" s="25" t="s">
        <v>96</v>
      </c>
      <c r="H791" s="26">
        <v>38000</v>
      </c>
      <c r="I791" s="26">
        <v>21250</v>
      </c>
      <c r="J791" s="26">
        <v>59250</v>
      </c>
      <c r="K791" s="26">
        <v>0</v>
      </c>
      <c r="L791" s="26">
        <v>0</v>
      </c>
      <c r="M791" s="23">
        <v>0</v>
      </c>
    </row>
    <row r="792" spans="1:13" x14ac:dyDescent="0.3">
      <c r="A792" s="24" t="s">
        <v>261</v>
      </c>
      <c r="B792" s="24" t="s">
        <v>273</v>
      </c>
      <c r="C792" s="2" t="str">
        <f>VLOOKUP(B792,Hoja1!B:C,2,FALSE)</f>
        <v>Dirección del Área de M. Ambiente</v>
      </c>
      <c r="D792" s="3" t="str">
        <f t="shared" si="28"/>
        <v>2</v>
      </c>
      <c r="E792" s="3" t="str">
        <f t="shared" si="29"/>
        <v>23</v>
      </c>
      <c r="F792" s="24" t="s">
        <v>39</v>
      </c>
      <c r="G792" s="25" t="s">
        <v>40</v>
      </c>
      <c r="H792" s="26">
        <v>1000</v>
      </c>
      <c r="I792" s="26">
        <v>0</v>
      </c>
      <c r="J792" s="26">
        <v>1000</v>
      </c>
      <c r="K792" s="26">
        <v>0</v>
      </c>
      <c r="L792" s="26">
        <v>0</v>
      </c>
      <c r="M792" s="23">
        <v>0</v>
      </c>
    </row>
    <row r="793" spans="1:13" x14ac:dyDescent="0.3">
      <c r="A793" s="24" t="s">
        <v>261</v>
      </c>
      <c r="B793" s="24" t="s">
        <v>273</v>
      </c>
      <c r="C793" s="2" t="str">
        <f>VLOOKUP(B793,Hoja1!B:C,2,FALSE)</f>
        <v>Dirección del Área de M. Ambiente</v>
      </c>
      <c r="D793" s="3" t="str">
        <f t="shared" si="28"/>
        <v>2</v>
      </c>
      <c r="E793" s="3" t="str">
        <f t="shared" si="29"/>
        <v>23</v>
      </c>
      <c r="F793" s="24" t="s">
        <v>43</v>
      </c>
      <c r="G793" s="25" t="s">
        <v>44</v>
      </c>
      <c r="H793" s="26">
        <v>1000</v>
      </c>
      <c r="I793" s="26">
        <v>0</v>
      </c>
      <c r="J793" s="26">
        <v>1000</v>
      </c>
      <c r="K793" s="26">
        <v>59.7</v>
      </c>
      <c r="L793" s="26">
        <v>59.7</v>
      </c>
      <c r="M793" s="23">
        <v>0</v>
      </c>
    </row>
    <row r="794" spans="1:13" x14ac:dyDescent="0.3">
      <c r="A794" s="24" t="s">
        <v>261</v>
      </c>
      <c r="B794" s="24" t="s">
        <v>273</v>
      </c>
      <c r="C794" s="2" t="str">
        <f>VLOOKUP(B794,Hoja1!B:C,2,FALSE)</f>
        <v>Dirección del Área de M. Ambiente</v>
      </c>
      <c r="D794" s="3" t="str">
        <f t="shared" si="28"/>
        <v>8</v>
      </c>
      <c r="E794" s="3" t="str">
        <f t="shared" si="29"/>
        <v>83</v>
      </c>
      <c r="F794" s="24" t="s">
        <v>114</v>
      </c>
      <c r="G794" s="25" t="s">
        <v>409</v>
      </c>
      <c r="H794" s="26">
        <v>10000</v>
      </c>
      <c r="I794" s="26">
        <v>0</v>
      </c>
      <c r="J794" s="26">
        <v>10000</v>
      </c>
      <c r="K794" s="26">
        <v>897.6</v>
      </c>
      <c r="L794" s="26">
        <v>897.6</v>
      </c>
      <c r="M794" s="23">
        <v>4407.0600000000004</v>
      </c>
    </row>
    <row r="795" spans="1:13" x14ac:dyDescent="0.3">
      <c r="A795" s="24" t="s">
        <v>261</v>
      </c>
      <c r="B795" s="24" t="s">
        <v>274</v>
      </c>
      <c r="C795" s="2" t="str">
        <f>VLOOKUP(B795,Hoja1!B:C,2,FALSE)</f>
        <v>Parques y Jardines</v>
      </c>
      <c r="D795" s="3" t="str">
        <f t="shared" si="28"/>
        <v>1</v>
      </c>
      <c r="E795" s="3" t="str">
        <f t="shared" si="29"/>
        <v>12</v>
      </c>
      <c r="F795" s="24" t="s">
        <v>17</v>
      </c>
      <c r="G795" s="25" t="s">
        <v>18</v>
      </c>
      <c r="H795" s="26">
        <v>20470</v>
      </c>
      <c r="I795" s="26">
        <v>0</v>
      </c>
      <c r="J795" s="26">
        <v>20470</v>
      </c>
      <c r="K795" s="26">
        <v>10083.76</v>
      </c>
      <c r="L795" s="26">
        <v>10083.76</v>
      </c>
      <c r="M795" s="23">
        <v>1833.93</v>
      </c>
    </row>
    <row r="796" spans="1:13" x14ac:dyDescent="0.3">
      <c r="A796" s="24" t="s">
        <v>261</v>
      </c>
      <c r="B796" s="24" t="s">
        <v>274</v>
      </c>
      <c r="C796" s="2" t="str">
        <f>VLOOKUP(B796,Hoja1!B:C,2,FALSE)</f>
        <v>Parques y Jardines</v>
      </c>
      <c r="D796" s="3" t="str">
        <f t="shared" si="28"/>
        <v>1</v>
      </c>
      <c r="E796" s="3" t="str">
        <f t="shared" si="29"/>
        <v>12</v>
      </c>
      <c r="F796" s="24" t="s">
        <v>52</v>
      </c>
      <c r="G796" s="25" t="s">
        <v>53</v>
      </c>
      <c r="H796" s="26">
        <v>8675</v>
      </c>
      <c r="I796" s="26">
        <v>0</v>
      </c>
      <c r="J796" s="26">
        <v>8675</v>
      </c>
      <c r="K796" s="26">
        <v>3723.41</v>
      </c>
      <c r="L796" s="26">
        <v>3723.41</v>
      </c>
      <c r="M796" s="23">
        <v>1775.43</v>
      </c>
    </row>
    <row r="797" spans="1:13" x14ac:dyDescent="0.3">
      <c r="A797" s="24" t="s">
        <v>261</v>
      </c>
      <c r="B797" s="24" t="s">
        <v>274</v>
      </c>
      <c r="C797" s="2" t="str">
        <f>VLOOKUP(B797,Hoja1!B:C,2,FALSE)</f>
        <v>Parques y Jardines</v>
      </c>
      <c r="D797" s="3" t="str">
        <f t="shared" si="28"/>
        <v>1</v>
      </c>
      <c r="E797" s="3" t="str">
        <f t="shared" si="29"/>
        <v>12</v>
      </c>
      <c r="F797" s="24" t="s">
        <v>19</v>
      </c>
      <c r="G797" s="25" t="s">
        <v>20</v>
      </c>
      <c r="H797" s="26">
        <v>8260</v>
      </c>
      <c r="I797" s="26">
        <v>0</v>
      </c>
      <c r="J797" s="26">
        <v>8260</v>
      </c>
      <c r="K797" s="26">
        <v>4019.6</v>
      </c>
      <c r="L797" s="26">
        <v>4019.6</v>
      </c>
      <c r="M797" s="23">
        <v>3624.78</v>
      </c>
    </row>
    <row r="798" spans="1:13" x14ac:dyDescent="0.3">
      <c r="A798" s="24" t="s">
        <v>261</v>
      </c>
      <c r="B798" s="24" t="s">
        <v>274</v>
      </c>
      <c r="C798" s="2" t="str">
        <f>VLOOKUP(B798,Hoja1!B:C,2,FALSE)</f>
        <v>Parques y Jardines</v>
      </c>
      <c r="D798" s="3" t="str">
        <f t="shared" si="28"/>
        <v>1</v>
      </c>
      <c r="E798" s="3" t="str">
        <f t="shared" si="29"/>
        <v>12</v>
      </c>
      <c r="F798" s="24" t="s">
        <v>21</v>
      </c>
      <c r="G798" s="25" t="s">
        <v>22</v>
      </c>
      <c r="H798" s="26">
        <v>17169</v>
      </c>
      <c r="I798" s="26">
        <v>0</v>
      </c>
      <c r="J798" s="26">
        <v>17169</v>
      </c>
      <c r="K798" s="26">
        <v>8177.78</v>
      </c>
      <c r="L798" s="26">
        <v>8177.78</v>
      </c>
      <c r="M798" s="23">
        <v>7470.39</v>
      </c>
    </row>
    <row r="799" spans="1:13" x14ac:dyDescent="0.3">
      <c r="A799" s="24" t="s">
        <v>261</v>
      </c>
      <c r="B799" s="24" t="s">
        <v>274</v>
      </c>
      <c r="C799" s="2" t="str">
        <f>VLOOKUP(B799,Hoja1!B:C,2,FALSE)</f>
        <v>Parques y Jardines</v>
      </c>
      <c r="D799" s="3" t="str">
        <f t="shared" si="28"/>
        <v>1</v>
      </c>
      <c r="E799" s="3" t="str">
        <f t="shared" si="29"/>
        <v>12</v>
      </c>
      <c r="F799" s="24" t="s">
        <v>23</v>
      </c>
      <c r="G799" s="25" t="s">
        <v>24</v>
      </c>
      <c r="H799" s="26">
        <v>35385</v>
      </c>
      <c r="I799" s="26">
        <v>0</v>
      </c>
      <c r="J799" s="26">
        <v>35385</v>
      </c>
      <c r="K799" s="26">
        <v>18364.060000000001</v>
      </c>
      <c r="L799" s="26">
        <v>18364.060000000001</v>
      </c>
      <c r="M799" s="23">
        <v>890.85</v>
      </c>
    </row>
    <row r="800" spans="1:13" x14ac:dyDescent="0.3">
      <c r="A800" s="24" t="s">
        <v>261</v>
      </c>
      <c r="B800" s="24" t="s">
        <v>274</v>
      </c>
      <c r="C800" s="2" t="str">
        <f>VLOOKUP(B800,Hoja1!B:C,2,FALSE)</f>
        <v>Parques y Jardines</v>
      </c>
      <c r="D800" s="3" t="str">
        <f t="shared" si="28"/>
        <v>1</v>
      </c>
      <c r="E800" s="3" t="str">
        <f t="shared" si="29"/>
        <v>12</v>
      </c>
      <c r="F800" s="24" t="s">
        <v>25</v>
      </c>
      <c r="G800" s="25" t="s">
        <v>26</v>
      </c>
      <c r="H800" s="26">
        <v>4369</v>
      </c>
      <c r="I800" s="26">
        <v>0</v>
      </c>
      <c r="J800" s="26">
        <v>4369</v>
      </c>
      <c r="K800" s="26">
        <v>2098.8000000000002</v>
      </c>
      <c r="L800" s="26">
        <v>2098.8000000000002</v>
      </c>
      <c r="M800" s="23">
        <v>282670.32</v>
      </c>
    </row>
    <row r="801" spans="1:13" x14ac:dyDescent="0.3">
      <c r="A801" s="24" t="s">
        <v>261</v>
      </c>
      <c r="B801" s="24" t="s">
        <v>274</v>
      </c>
      <c r="C801" s="2" t="str">
        <f>VLOOKUP(B801,Hoja1!B:C,2,FALSE)</f>
        <v>Parques y Jardines</v>
      </c>
      <c r="D801" s="3" t="str">
        <f t="shared" si="28"/>
        <v>1</v>
      </c>
      <c r="E801" s="3" t="str">
        <f t="shared" si="29"/>
        <v>13</v>
      </c>
      <c r="F801" s="24" t="s">
        <v>69</v>
      </c>
      <c r="G801" s="25" t="s">
        <v>11</v>
      </c>
      <c r="H801" s="26">
        <v>1787037</v>
      </c>
      <c r="I801" s="26">
        <v>0</v>
      </c>
      <c r="J801" s="26">
        <v>1787037</v>
      </c>
      <c r="K801" s="26">
        <v>660995.18000000005</v>
      </c>
      <c r="L801" s="26">
        <v>660995.18000000005</v>
      </c>
      <c r="M801" s="23">
        <v>0</v>
      </c>
    </row>
    <row r="802" spans="1:13" x14ac:dyDescent="0.3">
      <c r="A802" s="24" t="s">
        <v>261</v>
      </c>
      <c r="B802" s="24" t="s">
        <v>274</v>
      </c>
      <c r="C802" s="2" t="str">
        <f>VLOOKUP(B802,Hoja1!B:C,2,FALSE)</f>
        <v>Parques y Jardines</v>
      </c>
      <c r="D802" s="3" t="str">
        <f t="shared" si="28"/>
        <v>1</v>
      </c>
      <c r="E802" s="3" t="str">
        <f t="shared" si="29"/>
        <v>13</v>
      </c>
      <c r="F802" s="24" t="s">
        <v>70</v>
      </c>
      <c r="G802" s="25" t="s">
        <v>71</v>
      </c>
      <c r="H802" s="26">
        <v>12000</v>
      </c>
      <c r="I802" s="26">
        <v>0</v>
      </c>
      <c r="J802" s="26">
        <v>12000</v>
      </c>
      <c r="K802" s="26">
        <v>716.15</v>
      </c>
      <c r="L802" s="26">
        <v>716.15</v>
      </c>
      <c r="M802" s="23">
        <v>323035.64</v>
      </c>
    </row>
    <row r="803" spans="1:13" x14ac:dyDescent="0.3">
      <c r="A803" s="24" t="s">
        <v>261</v>
      </c>
      <c r="B803" s="24" t="s">
        <v>274</v>
      </c>
      <c r="C803" s="2" t="str">
        <f>VLOOKUP(B803,Hoja1!B:C,2,FALSE)</f>
        <v>Parques y Jardines</v>
      </c>
      <c r="D803" s="3" t="str">
        <f t="shared" si="28"/>
        <v>1</v>
      </c>
      <c r="E803" s="3" t="str">
        <f t="shared" si="29"/>
        <v>13</v>
      </c>
      <c r="F803" s="24" t="s">
        <v>72</v>
      </c>
      <c r="G803" s="25" t="s">
        <v>13</v>
      </c>
      <c r="H803" s="26">
        <v>1650750</v>
      </c>
      <c r="I803" s="26">
        <v>0</v>
      </c>
      <c r="J803" s="26">
        <v>1650750</v>
      </c>
      <c r="K803" s="26">
        <v>677327.57</v>
      </c>
      <c r="L803" s="26">
        <v>677327.57</v>
      </c>
      <c r="M803" s="23">
        <v>0</v>
      </c>
    </row>
    <row r="804" spans="1:13" x14ac:dyDescent="0.3">
      <c r="A804" s="24" t="s">
        <v>261</v>
      </c>
      <c r="B804" s="24" t="s">
        <v>274</v>
      </c>
      <c r="C804" s="2" t="str">
        <f>VLOOKUP(B804,Hoja1!B:C,2,FALSE)</f>
        <v>Parques y Jardines</v>
      </c>
      <c r="D804" s="3" t="str">
        <f t="shared" si="28"/>
        <v>1</v>
      </c>
      <c r="E804" s="3" t="str">
        <f t="shared" si="29"/>
        <v>13</v>
      </c>
      <c r="F804" s="24" t="s">
        <v>73</v>
      </c>
      <c r="G804" s="25" t="s">
        <v>74</v>
      </c>
      <c r="H804" s="26">
        <v>89838</v>
      </c>
      <c r="I804" s="26">
        <v>0</v>
      </c>
      <c r="J804" s="26">
        <v>89838</v>
      </c>
      <c r="K804" s="26">
        <v>0</v>
      </c>
      <c r="L804" s="26">
        <v>0</v>
      </c>
      <c r="M804" s="23">
        <v>1210.24</v>
      </c>
    </row>
    <row r="805" spans="1:13" x14ac:dyDescent="0.3">
      <c r="A805" s="24" t="s">
        <v>261</v>
      </c>
      <c r="B805" s="24" t="s">
        <v>274</v>
      </c>
      <c r="C805" s="2" t="str">
        <f>VLOOKUP(B805,Hoja1!B:C,2,FALSE)</f>
        <v>Parques y Jardines</v>
      </c>
      <c r="D805" s="3" t="str">
        <f t="shared" si="28"/>
        <v>2</v>
      </c>
      <c r="E805" s="3" t="str">
        <f t="shared" si="29"/>
        <v>20</v>
      </c>
      <c r="F805" s="24" t="s">
        <v>54</v>
      </c>
      <c r="G805" s="25" t="s">
        <v>55</v>
      </c>
      <c r="H805" s="26">
        <v>5000</v>
      </c>
      <c r="I805" s="26">
        <v>0</v>
      </c>
      <c r="J805" s="26">
        <v>5000</v>
      </c>
      <c r="K805" s="26">
        <v>4591.13</v>
      </c>
      <c r="L805" s="26">
        <v>4591.13</v>
      </c>
      <c r="M805" s="23">
        <v>0</v>
      </c>
    </row>
    <row r="806" spans="1:13" x14ac:dyDescent="0.3">
      <c r="A806" s="24" t="s">
        <v>261</v>
      </c>
      <c r="B806" s="24" t="s">
        <v>274</v>
      </c>
      <c r="C806" s="2" t="str">
        <f>VLOOKUP(B806,Hoja1!B:C,2,FALSE)</f>
        <v>Parques y Jardines</v>
      </c>
      <c r="D806" s="3" t="str">
        <f t="shared" si="28"/>
        <v>2</v>
      </c>
      <c r="E806" s="3" t="str">
        <f t="shared" si="29"/>
        <v>21</v>
      </c>
      <c r="F806" s="24" t="s">
        <v>134</v>
      </c>
      <c r="G806" s="25" t="s">
        <v>135</v>
      </c>
      <c r="H806" s="26">
        <v>1500</v>
      </c>
      <c r="I806" s="26">
        <v>0</v>
      </c>
      <c r="J806" s="26">
        <v>1500</v>
      </c>
      <c r="K806" s="26">
        <v>0</v>
      </c>
      <c r="L806" s="26">
        <v>0</v>
      </c>
      <c r="M806" s="23">
        <v>0</v>
      </c>
    </row>
    <row r="807" spans="1:13" x14ac:dyDescent="0.3">
      <c r="A807" s="24" t="s">
        <v>261</v>
      </c>
      <c r="B807" s="24" t="s">
        <v>274</v>
      </c>
      <c r="C807" s="2" t="str">
        <f>VLOOKUP(B807,Hoja1!B:C,2,FALSE)</f>
        <v>Parques y Jardines</v>
      </c>
      <c r="D807" s="3" t="str">
        <f t="shared" si="28"/>
        <v>2</v>
      </c>
      <c r="E807" s="3" t="str">
        <f t="shared" si="29"/>
        <v>21</v>
      </c>
      <c r="F807" s="24" t="s">
        <v>140</v>
      </c>
      <c r="G807" s="25" t="s">
        <v>141</v>
      </c>
      <c r="H807" s="26">
        <v>3000</v>
      </c>
      <c r="I807" s="26">
        <v>0</v>
      </c>
      <c r="J807" s="26">
        <v>3000</v>
      </c>
      <c r="K807" s="26">
        <v>0</v>
      </c>
      <c r="L807" s="26">
        <v>0</v>
      </c>
      <c r="M807" s="23">
        <v>9950.5499999999993</v>
      </c>
    </row>
    <row r="808" spans="1:13" x14ac:dyDescent="0.3">
      <c r="A808" s="24" t="s">
        <v>261</v>
      </c>
      <c r="B808" s="24" t="s">
        <v>274</v>
      </c>
      <c r="C808" s="2" t="str">
        <f>VLOOKUP(B808,Hoja1!B:C,2,FALSE)</f>
        <v>Parques y Jardines</v>
      </c>
      <c r="D808" s="3" t="str">
        <f t="shared" si="28"/>
        <v>2</v>
      </c>
      <c r="E808" s="3" t="str">
        <f t="shared" si="29"/>
        <v>21</v>
      </c>
      <c r="F808" s="24" t="s">
        <v>56</v>
      </c>
      <c r="G808" s="25" t="s">
        <v>57</v>
      </c>
      <c r="H808" s="26">
        <v>73000</v>
      </c>
      <c r="I808" s="26">
        <v>0</v>
      </c>
      <c r="J808" s="26">
        <v>73000</v>
      </c>
      <c r="K808" s="26">
        <v>36759.93</v>
      </c>
      <c r="L808" s="26">
        <v>36759.93</v>
      </c>
      <c r="M808" s="23">
        <v>5118.05</v>
      </c>
    </row>
    <row r="809" spans="1:13" x14ac:dyDescent="0.3">
      <c r="A809" s="24" t="s">
        <v>261</v>
      </c>
      <c r="B809" s="24" t="s">
        <v>274</v>
      </c>
      <c r="C809" s="2" t="str">
        <f>VLOOKUP(B809,Hoja1!B:C,2,FALSE)</f>
        <v>Parques y Jardines</v>
      </c>
      <c r="D809" s="3" t="str">
        <f t="shared" si="28"/>
        <v>2</v>
      </c>
      <c r="E809" s="3" t="str">
        <f t="shared" si="29"/>
        <v>21</v>
      </c>
      <c r="F809" s="24" t="s">
        <v>77</v>
      </c>
      <c r="G809" s="25" t="s">
        <v>78</v>
      </c>
      <c r="H809" s="26">
        <v>70000</v>
      </c>
      <c r="I809" s="26">
        <v>0</v>
      </c>
      <c r="J809" s="26">
        <v>70000</v>
      </c>
      <c r="K809" s="26">
        <v>21602.63</v>
      </c>
      <c r="L809" s="26">
        <v>21602.63</v>
      </c>
      <c r="M809" s="23">
        <v>41864.910000000003</v>
      </c>
    </row>
    <row r="810" spans="1:13" x14ac:dyDescent="0.3">
      <c r="A810" s="24" t="s">
        <v>261</v>
      </c>
      <c r="B810" s="24" t="s">
        <v>274</v>
      </c>
      <c r="C810" s="2" t="str">
        <f>VLOOKUP(B810,Hoja1!B:C,2,FALSE)</f>
        <v>Parques y Jardines</v>
      </c>
      <c r="D810" s="3" t="str">
        <f t="shared" si="28"/>
        <v>2</v>
      </c>
      <c r="E810" s="3" t="str">
        <f t="shared" si="29"/>
        <v>22</v>
      </c>
      <c r="F810" s="24" t="s">
        <v>92</v>
      </c>
      <c r="G810" s="25" t="s">
        <v>93</v>
      </c>
      <c r="H810" s="26">
        <v>375000</v>
      </c>
      <c r="I810" s="26">
        <v>0</v>
      </c>
      <c r="J810" s="26">
        <v>375000</v>
      </c>
      <c r="K810" s="26">
        <v>107605.15</v>
      </c>
      <c r="L810" s="26">
        <v>107605.15</v>
      </c>
      <c r="M810" s="23">
        <v>0</v>
      </c>
    </row>
    <row r="811" spans="1:13" x14ac:dyDescent="0.3">
      <c r="A811" s="24" t="s">
        <v>261</v>
      </c>
      <c r="B811" s="24" t="s">
        <v>274</v>
      </c>
      <c r="C811" s="2" t="str">
        <f>VLOOKUP(B811,Hoja1!B:C,2,FALSE)</f>
        <v>Parques y Jardines</v>
      </c>
      <c r="D811" s="3" t="str">
        <f t="shared" si="28"/>
        <v>2</v>
      </c>
      <c r="E811" s="3" t="str">
        <f t="shared" si="29"/>
        <v>22</v>
      </c>
      <c r="F811" s="24" t="s">
        <v>142</v>
      </c>
      <c r="G811" s="25" t="s">
        <v>143</v>
      </c>
      <c r="H811" s="26">
        <v>6500</v>
      </c>
      <c r="I811" s="26">
        <v>0</v>
      </c>
      <c r="J811" s="26">
        <v>6500</v>
      </c>
      <c r="K811" s="26">
        <v>5533.6</v>
      </c>
      <c r="L811" s="26">
        <v>5533.6</v>
      </c>
      <c r="M811" s="23">
        <v>4970.3900000000003</v>
      </c>
    </row>
    <row r="812" spans="1:13" x14ac:dyDescent="0.3">
      <c r="A812" s="24" t="s">
        <v>261</v>
      </c>
      <c r="B812" s="24" t="s">
        <v>274</v>
      </c>
      <c r="C812" s="2" t="str">
        <f>VLOOKUP(B812,Hoja1!B:C,2,FALSE)</f>
        <v>Parques y Jardines</v>
      </c>
      <c r="D812" s="3" t="str">
        <f t="shared" si="28"/>
        <v>2</v>
      </c>
      <c r="E812" s="3" t="str">
        <f t="shared" si="29"/>
        <v>22</v>
      </c>
      <c r="F812" s="24" t="s">
        <v>79</v>
      </c>
      <c r="G812" s="25" t="s">
        <v>80</v>
      </c>
      <c r="H812" s="26">
        <v>75000</v>
      </c>
      <c r="I812" s="26">
        <v>0</v>
      </c>
      <c r="J812" s="26">
        <v>75000</v>
      </c>
      <c r="K812" s="26">
        <v>15502.77</v>
      </c>
      <c r="L812" s="26">
        <v>15502.77</v>
      </c>
      <c r="M812" s="23">
        <v>0</v>
      </c>
    </row>
    <row r="813" spans="1:13" x14ac:dyDescent="0.3">
      <c r="A813" s="24" t="s">
        <v>261</v>
      </c>
      <c r="B813" s="24" t="s">
        <v>274</v>
      </c>
      <c r="C813" s="2" t="str">
        <f>VLOOKUP(B813,Hoja1!B:C,2,FALSE)</f>
        <v>Parques y Jardines</v>
      </c>
      <c r="D813" s="3" t="str">
        <f t="shared" si="28"/>
        <v>2</v>
      </c>
      <c r="E813" s="3" t="str">
        <f t="shared" si="29"/>
        <v>22</v>
      </c>
      <c r="F813" s="24" t="s">
        <v>81</v>
      </c>
      <c r="G813" s="25" t="s">
        <v>82</v>
      </c>
      <c r="H813" s="26">
        <v>35000</v>
      </c>
      <c r="I813" s="26">
        <v>0</v>
      </c>
      <c r="J813" s="26">
        <v>35000</v>
      </c>
      <c r="K813" s="26">
        <v>356.44</v>
      </c>
      <c r="L813" s="26">
        <v>356.44</v>
      </c>
      <c r="M813" s="23">
        <v>17.2</v>
      </c>
    </row>
    <row r="814" spans="1:13" x14ac:dyDescent="0.3">
      <c r="A814" s="24" t="s">
        <v>261</v>
      </c>
      <c r="B814" s="24" t="s">
        <v>274</v>
      </c>
      <c r="C814" s="2" t="str">
        <f>VLOOKUP(B814,Hoja1!B:C,2,FALSE)</f>
        <v>Parques y Jardines</v>
      </c>
      <c r="D814" s="3" t="str">
        <f t="shared" si="28"/>
        <v>2</v>
      </c>
      <c r="E814" s="3" t="str">
        <f t="shared" si="29"/>
        <v>22</v>
      </c>
      <c r="F814" s="24" t="s">
        <v>206</v>
      </c>
      <c r="G814" s="25" t="s">
        <v>207</v>
      </c>
      <c r="H814" s="26">
        <v>15000</v>
      </c>
      <c r="I814" s="26">
        <v>0</v>
      </c>
      <c r="J814" s="26">
        <v>15000</v>
      </c>
      <c r="K814" s="26">
        <v>553.58000000000004</v>
      </c>
      <c r="L814" s="26">
        <v>553.58000000000004</v>
      </c>
      <c r="M814" s="23">
        <v>0</v>
      </c>
    </row>
    <row r="815" spans="1:13" x14ac:dyDescent="0.3">
      <c r="A815" s="24" t="s">
        <v>261</v>
      </c>
      <c r="B815" s="24" t="s">
        <v>274</v>
      </c>
      <c r="C815" s="2" t="str">
        <f>VLOOKUP(B815,Hoja1!B:C,2,FALSE)</f>
        <v>Parques y Jardines</v>
      </c>
      <c r="D815" s="3" t="str">
        <f t="shared" si="28"/>
        <v>2</v>
      </c>
      <c r="E815" s="3" t="str">
        <f t="shared" si="29"/>
        <v>22</v>
      </c>
      <c r="F815" s="24" t="s">
        <v>83</v>
      </c>
      <c r="G815" s="25" t="s">
        <v>84</v>
      </c>
      <c r="H815" s="26">
        <v>2500</v>
      </c>
      <c r="I815" s="26">
        <v>0</v>
      </c>
      <c r="J815" s="26">
        <v>2500</v>
      </c>
      <c r="K815" s="26">
        <v>1059.1300000000001</v>
      </c>
      <c r="L815" s="26">
        <v>1059.1300000000001</v>
      </c>
      <c r="M815" s="23">
        <v>990</v>
      </c>
    </row>
    <row r="816" spans="1:13" x14ac:dyDescent="0.3">
      <c r="A816" s="24" t="s">
        <v>261</v>
      </c>
      <c r="B816" s="24" t="s">
        <v>274</v>
      </c>
      <c r="C816" s="2" t="str">
        <f>VLOOKUP(B816,Hoja1!B:C,2,FALSE)</f>
        <v>Parques y Jardines</v>
      </c>
      <c r="D816" s="3" t="str">
        <f t="shared" si="28"/>
        <v>2</v>
      </c>
      <c r="E816" s="3" t="str">
        <f t="shared" si="29"/>
        <v>22</v>
      </c>
      <c r="F816" s="24" t="s">
        <v>275</v>
      </c>
      <c r="G816" s="25" t="s">
        <v>276</v>
      </c>
      <c r="H816" s="26">
        <v>6500</v>
      </c>
      <c r="I816" s="26">
        <v>0</v>
      </c>
      <c r="J816" s="26">
        <v>6500</v>
      </c>
      <c r="K816" s="26">
        <v>2104.88</v>
      </c>
      <c r="L816" s="26">
        <v>2104.88</v>
      </c>
      <c r="M816" s="23">
        <v>8223.27</v>
      </c>
    </row>
    <row r="817" spans="1:13" x14ac:dyDescent="0.3">
      <c r="A817" s="24" t="s">
        <v>261</v>
      </c>
      <c r="B817" s="24" t="s">
        <v>274</v>
      </c>
      <c r="C817" s="2" t="str">
        <f>VLOOKUP(B817,Hoja1!B:C,2,FALSE)</f>
        <v>Parques y Jardines</v>
      </c>
      <c r="D817" s="3" t="str">
        <f t="shared" si="28"/>
        <v>2</v>
      </c>
      <c r="E817" s="3" t="str">
        <f t="shared" si="29"/>
        <v>22</v>
      </c>
      <c r="F817" s="24" t="s">
        <v>85</v>
      </c>
      <c r="G817" s="25" t="s">
        <v>86</v>
      </c>
      <c r="H817" s="26">
        <v>90000</v>
      </c>
      <c r="I817" s="26">
        <v>0</v>
      </c>
      <c r="J817" s="26">
        <v>90000</v>
      </c>
      <c r="K817" s="26">
        <v>30541.599999999999</v>
      </c>
      <c r="L817" s="26">
        <v>30541.599999999999</v>
      </c>
      <c r="M817" s="23">
        <v>0</v>
      </c>
    </row>
    <row r="818" spans="1:13" x14ac:dyDescent="0.3">
      <c r="A818" s="24" t="s">
        <v>261</v>
      </c>
      <c r="B818" s="24" t="s">
        <v>274</v>
      </c>
      <c r="C818" s="2" t="str">
        <f>VLOOKUP(B818,Hoja1!B:C,2,FALSE)</f>
        <v>Parques y Jardines</v>
      </c>
      <c r="D818" s="3" t="str">
        <f t="shared" si="28"/>
        <v>2</v>
      </c>
      <c r="E818" s="3" t="str">
        <f t="shared" si="29"/>
        <v>22</v>
      </c>
      <c r="F818" s="24" t="s">
        <v>193</v>
      </c>
      <c r="G818" s="25" t="s">
        <v>194</v>
      </c>
      <c r="H818" s="26">
        <v>0</v>
      </c>
      <c r="I818" s="26">
        <v>0</v>
      </c>
      <c r="J818" s="26">
        <v>0</v>
      </c>
      <c r="K818" s="26">
        <v>1372.74</v>
      </c>
      <c r="L818" s="26">
        <v>1372.74</v>
      </c>
      <c r="M818" s="23">
        <v>8026.51</v>
      </c>
    </row>
    <row r="819" spans="1:13" x14ac:dyDescent="0.3">
      <c r="A819" s="24" t="s">
        <v>261</v>
      </c>
      <c r="B819" s="24" t="s">
        <v>274</v>
      </c>
      <c r="C819" s="2" t="str">
        <f>VLOOKUP(B819,Hoja1!B:C,2,FALSE)</f>
        <v>Parques y Jardines</v>
      </c>
      <c r="D819" s="3" t="str">
        <f t="shared" si="28"/>
        <v>2</v>
      </c>
      <c r="E819" s="3" t="str">
        <f t="shared" si="29"/>
        <v>22</v>
      </c>
      <c r="F819" s="24" t="s">
        <v>62</v>
      </c>
      <c r="G819" s="25" t="s">
        <v>63</v>
      </c>
      <c r="H819" s="26">
        <v>12000</v>
      </c>
      <c r="I819" s="26">
        <v>0</v>
      </c>
      <c r="J819" s="26">
        <v>12000</v>
      </c>
      <c r="K819" s="26">
        <v>8026.51</v>
      </c>
      <c r="L819" s="26">
        <v>8026.51</v>
      </c>
      <c r="M819" s="23">
        <v>1336.05</v>
      </c>
    </row>
    <row r="820" spans="1:13" x14ac:dyDescent="0.3">
      <c r="A820" s="24" t="s">
        <v>261</v>
      </c>
      <c r="B820" s="24" t="s">
        <v>274</v>
      </c>
      <c r="C820" s="2" t="str">
        <f>VLOOKUP(B820,Hoja1!B:C,2,FALSE)</f>
        <v>Parques y Jardines</v>
      </c>
      <c r="D820" s="3" t="str">
        <f t="shared" si="28"/>
        <v>2</v>
      </c>
      <c r="E820" s="3" t="str">
        <f t="shared" si="29"/>
        <v>22</v>
      </c>
      <c r="F820" s="24" t="s">
        <v>144</v>
      </c>
      <c r="G820" s="25" t="s">
        <v>145</v>
      </c>
      <c r="H820" s="26">
        <v>18000</v>
      </c>
      <c r="I820" s="26">
        <v>0</v>
      </c>
      <c r="J820" s="26">
        <v>18000</v>
      </c>
      <c r="K820" s="26">
        <v>5344.2</v>
      </c>
      <c r="L820" s="26">
        <v>5344.2</v>
      </c>
      <c r="M820" s="23">
        <v>36912.39</v>
      </c>
    </row>
    <row r="821" spans="1:13" x14ac:dyDescent="0.3">
      <c r="A821" s="24" t="s">
        <v>261</v>
      </c>
      <c r="B821" s="24" t="s">
        <v>274</v>
      </c>
      <c r="C821" s="2" t="str">
        <f>VLOOKUP(B821,Hoja1!B:C,2,FALSE)</f>
        <v>Parques y Jardines</v>
      </c>
      <c r="D821" s="3" t="str">
        <f t="shared" si="28"/>
        <v>2</v>
      </c>
      <c r="E821" s="3" t="str">
        <f t="shared" si="29"/>
        <v>22</v>
      </c>
      <c r="F821" s="24" t="s">
        <v>95</v>
      </c>
      <c r="G821" s="25" t="s">
        <v>96</v>
      </c>
      <c r="H821" s="26">
        <v>20000</v>
      </c>
      <c r="I821" s="26">
        <v>0</v>
      </c>
      <c r="J821" s="26">
        <v>20000</v>
      </c>
      <c r="K821" s="26">
        <v>0</v>
      </c>
      <c r="L821" s="26">
        <v>0</v>
      </c>
      <c r="M821" s="23">
        <v>0</v>
      </c>
    </row>
    <row r="822" spans="1:13" x14ac:dyDescent="0.3">
      <c r="A822" s="24" t="s">
        <v>261</v>
      </c>
      <c r="B822" s="24" t="s">
        <v>274</v>
      </c>
      <c r="C822" s="2" t="str">
        <f>VLOOKUP(B822,Hoja1!B:C,2,FALSE)</f>
        <v>Parques y Jardines</v>
      </c>
      <c r="D822" s="3" t="str">
        <f t="shared" si="28"/>
        <v>2</v>
      </c>
      <c r="E822" s="3" t="str">
        <f t="shared" si="29"/>
        <v>22</v>
      </c>
      <c r="F822" s="24" t="s">
        <v>64</v>
      </c>
      <c r="G822" s="25" t="s">
        <v>65</v>
      </c>
      <c r="H822" s="26">
        <v>926060</v>
      </c>
      <c r="I822" s="26">
        <v>0</v>
      </c>
      <c r="J822" s="26">
        <v>926060</v>
      </c>
      <c r="K822" s="26">
        <v>199190.18</v>
      </c>
      <c r="L822" s="26">
        <v>199190.18</v>
      </c>
      <c r="M822" s="23">
        <v>0</v>
      </c>
    </row>
    <row r="823" spans="1:13" x14ac:dyDescent="0.3">
      <c r="A823" s="24" t="s">
        <v>261</v>
      </c>
      <c r="B823" s="24" t="s">
        <v>274</v>
      </c>
      <c r="C823" s="2" t="str">
        <f>VLOOKUP(B823,Hoja1!B:C,2,FALSE)</f>
        <v>Parques y Jardines</v>
      </c>
      <c r="D823" s="3" t="str">
        <f t="shared" si="28"/>
        <v>4</v>
      </c>
      <c r="E823" s="3" t="str">
        <f t="shared" si="29"/>
        <v>48</v>
      </c>
      <c r="F823" s="24" t="s">
        <v>45</v>
      </c>
      <c r="G823" s="25" t="s">
        <v>46</v>
      </c>
      <c r="H823" s="26">
        <v>55535</v>
      </c>
      <c r="I823" s="26">
        <v>0</v>
      </c>
      <c r="J823" s="26">
        <v>55535</v>
      </c>
      <c r="K823" s="26">
        <v>0</v>
      </c>
      <c r="L823" s="26">
        <v>0</v>
      </c>
      <c r="M823" s="23">
        <v>163148.20000000001</v>
      </c>
    </row>
    <row r="824" spans="1:13" x14ac:dyDescent="0.3">
      <c r="A824" s="24" t="s">
        <v>261</v>
      </c>
      <c r="B824" s="24" t="s">
        <v>274</v>
      </c>
      <c r="C824" s="2" t="str">
        <f>VLOOKUP(B824,Hoja1!B:C,2,FALSE)</f>
        <v>Parques y Jardines</v>
      </c>
      <c r="D824" s="3" t="str">
        <f t="shared" si="28"/>
        <v>6</v>
      </c>
      <c r="E824" s="3" t="str">
        <f t="shared" si="29"/>
        <v>61</v>
      </c>
      <c r="F824" s="24" t="s">
        <v>124</v>
      </c>
      <c r="G824" s="25" t="s">
        <v>121</v>
      </c>
      <c r="H824" s="26">
        <v>4315525</v>
      </c>
      <c r="I824" s="26">
        <v>0</v>
      </c>
      <c r="J824" s="26">
        <v>4315525</v>
      </c>
      <c r="K824" s="26">
        <v>1477606.25</v>
      </c>
      <c r="L824" s="26">
        <v>1477606.25</v>
      </c>
      <c r="M824" s="23">
        <v>13921.62</v>
      </c>
    </row>
    <row r="825" spans="1:13" x14ac:dyDescent="0.3">
      <c r="A825" s="24" t="s">
        <v>261</v>
      </c>
      <c r="B825" s="24" t="s">
        <v>274</v>
      </c>
      <c r="C825" s="2" t="str">
        <f>VLOOKUP(B825,Hoja1!B:C,2,FALSE)</f>
        <v>Parques y Jardines</v>
      </c>
      <c r="D825" s="3" t="str">
        <f t="shared" si="28"/>
        <v>6</v>
      </c>
      <c r="E825" s="3" t="str">
        <f t="shared" si="29"/>
        <v>61</v>
      </c>
      <c r="F825" s="24" t="s">
        <v>136</v>
      </c>
      <c r="G825" s="25" t="s">
        <v>137</v>
      </c>
      <c r="H825" s="26">
        <v>1534970</v>
      </c>
      <c r="I825" s="26">
        <v>1306348.96</v>
      </c>
      <c r="J825" s="26">
        <v>2841318.96</v>
      </c>
      <c r="K825" s="26">
        <v>239407.24</v>
      </c>
      <c r="L825" s="26">
        <v>227944.11</v>
      </c>
      <c r="M825" s="23">
        <v>0</v>
      </c>
    </row>
    <row r="826" spans="1:13" x14ac:dyDescent="0.3">
      <c r="A826" s="24" t="s">
        <v>261</v>
      </c>
      <c r="B826" s="24" t="s">
        <v>274</v>
      </c>
      <c r="C826" s="2" t="str">
        <f>VLOOKUP(B826,Hoja1!B:C,2,FALSE)</f>
        <v>Parques y Jardines</v>
      </c>
      <c r="D826" s="3" t="str">
        <f t="shared" si="28"/>
        <v>6</v>
      </c>
      <c r="E826" s="3" t="str">
        <f t="shared" si="29"/>
        <v>62</v>
      </c>
      <c r="F826" s="24" t="s">
        <v>97</v>
      </c>
      <c r="G826" s="25" t="s">
        <v>98</v>
      </c>
      <c r="H826" s="26">
        <v>0</v>
      </c>
      <c r="I826" s="26">
        <v>246714.75</v>
      </c>
      <c r="J826" s="26">
        <v>246714.75</v>
      </c>
      <c r="K826" s="26">
        <v>0</v>
      </c>
      <c r="L826" s="26">
        <v>0</v>
      </c>
      <c r="M826" s="23">
        <v>0</v>
      </c>
    </row>
    <row r="827" spans="1:13" x14ac:dyDescent="0.3">
      <c r="A827" s="24" t="s">
        <v>261</v>
      </c>
      <c r="B827" s="24" t="s">
        <v>274</v>
      </c>
      <c r="C827" s="2" t="str">
        <f>VLOOKUP(B827,Hoja1!B:C,2,FALSE)</f>
        <v>Parques y Jardines</v>
      </c>
      <c r="D827" s="3" t="str">
        <f t="shared" si="28"/>
        <v>6</v>
      </c>
      <c r="E827" s="3" t="str">
        <f t="shared" si="29"/>
        <v>62</v>
      </c>
      <c r="F827" s="24" t="s">
        <v>203</v>
      </c>
      <c r="G827" s="25" t="s">
        <v>204</v>
      </c>
      <c r="H827" s="26">
        <v>114000</v>
      </c>
      <c r="I827" s="26">
        <v>182528.5</v>
      </c>
      <c r="J827" s="26">
        <v>296528.5</v>
      </c>
      <c r="K827" s="26">
        <v>182528.5</v>
      </c>
      <c r="L827" s="26">
        <v>87362</v>
      </c>
      <c r="M827" s="23">
        <v>0</v>
      </c>
    </row>
    <row r="828" spans="1:13" x14ac:dyDescent="0.3">
      <c r="A828" s="24" t="s">
        <v>261</v>
      </c>
      <c r="B828" s="24" t="s">
        <v>274</v>
      </c>
      <c r="C828" s="2" t="str">
        <f>VLOOKUP(B828,Hoja1!B:C,2,FALSE)</f>
        <v>Parques y Jardines</v>
      </c>
      <c r="D828" s="3" t="str">
        <f t="shared" si="28"/>
        <v>6</v>
      </c>
      <c r="E828" s="3" t="str">
        <f t="shared" si="29"/>
        <v>63</v>
      </c>
      <c r="F828" s="24" t="s">
        <v>127</v>
      </c>
      <c r="G828" s="25" t="s">
        <v>126</v>
      </c>
      <c r="H828" s="26">
        <v>0</v>
      </c>
      <c r="I828" s="26">
        <v>58547.65</v>
      </c>
      <c r="J828" s="26">
        <v>58547.65</v>
      </c>
      <c r="K828" s="26">
        <v>2807.8</v>
      </c>
      <c r="L828" s="26">
        <v>2807.8</v>
      </c>
      <c r="M828" s="23">
        <v>13576.32</v>
      </c>
    </row>
    <row r="829" spans="1:13" x14ac:dyDescent="0.3">
      <c r="A829" s="24" t="s">
        <v>261</v>
      </c>
      <c r="B829" s="24" t="s">
        <v>277</v>
      </c>
      <c r="C829" s="2" t="str">
        <f>VLOOKUP(B829,Hoja1!B:C,2,FALSE)</f>
        <v>Protección del Medio Ambiente</v>
      </c>
      <c r="D829" s="3" t="str">
        <f t="shared" si="28"/>
        <v>1</v>
      </c>
      <c r="E829" s="3" t="str">
        <f t="shared" si="29"/>
        <v>12</v>
      </c>
      <c r="F829" s="24" t="s">
        <v>48</v>
      </c>
      <c r="G829" s="25" t="s">
        <v>49</v>
      </c>
      <c r="H829" s="26">
        <v>75986</v>
      </c>
      <c r="I829" s="26">
        <v>0</v>
      </c>
      <c r="J829" s="26">
        <v>75986</v>
      </c>
      <c r="K829" s="26">
        <v>29945.16</v>
      </c>
      <c r="L829" s="26">
        <v>29945.16</v>
      </c>
      <c r="M829" s="23">
        <v>11739.12</v>
      </c>
    </row>
    <row r="830" spans="1:13" x14ac:dyDescent="0.3">
      <c r="A830" s="24" t="s">
        <v>261</v>
      </c>
      <c r="B830" s="24" t="s">
        <v>277</v>
      </c>
      <c r="C830" s="2" t="str">
        <f>VLOOKUP(B830,Hoja1!B:C,2,FALSE)</f>
        <v>Protección del Medio Ambiente</v>
      </c>
      <c r="D830" s="3" t="str">
        <f t="shared" si="28"/>
        <v>1</v>
      </c>
      <c r="E830" s="3" t="str">
        <f t="shared" si="29"/>
        <v>12</v>
      </c>
      <c r="F830" s="24" t="s">
        <v>50</v>
      </c>
      <c r="G830" s="25" t="s">
        <v>51</v>
      </c>
      <c r="H830" s="26">
        <v>53454</v>
      </c>
      <c r="I830" s="26">
        <v>0</v>
      </c>
      <c r="J830" s="26">
        <v>53454</v>
      </c>
      <c r="K830" s="26">
        <v>26332.04</v>
      </c>
      <c r="L830" s="26">
        <v>26332.04</v>
      </c>
      <c r="M830" s="23">
        <v>7932.71</v>
      </c>
    </row>
    <row r="831" spans="1:13" x14ac:dyDescent="0.3">
      <c r="A831" s="24" t="s">
        <v>261</v>
      </c>
      <c r="B831" s="24" t="s">
        <v>277</v>
      </c>
      <c r="C831" s="2" t="str">
        <f>VLOOKUP(B831,Hoja1!B:C,2,FALSE)</f>
        <v>Protección del Medio Ambiente</v>
      </c>
      <c r="D831" s="3" t="str">
        <f t="shared" si="28"/>
        <v>1</v>
      </c>
      <c r="E831" s="3" t="str">
        <f t="shared" si="29"/>
        <v>12</v>
      </c>
      <c r="F831" s="24" t="s">
        <v>17</v>
      </c>
      <c r="G831" s="25" t="s">
        <v>18</v>
      </c>
      <c r="H831" s="26">
        <v>51175</v>
      </c>
      <c r="I831" s="26">
        <v>0</v>
      </c>
      <c r="J831" s="26">
        <v>51175</v>
      </c>
      <c r="K831" s="26">
        <v>19114.72</v>
      </c>
      <c r="L831" s="26">
        <v>19114.72</v>
      </c>
      <c r="M831" s="23">
        <v>10143.469999999999</v>
      </c>
    </row>
    <row r="832" spans="1:13" x14ac:dyDescent="0.3">
      <c r="A832" s="24" t="s">
        <v>261</v>
      </c>
      <c r="B832" s="24" t="s">
        <v>277</v>
      </c>
      <c r="C832" s="2" t="str">
        <f>VLOOKUP(B832,Hoja1!B:C,2,FALSE)</f>
        <v>Protección del Medio Ambiente</v>
      </c>
      <c r="D832" s="3" t="str">
        <f t="shared" si="28"/>
        <v>1</v>
      </c>
      <c r="E832" s="3" t="str">
        <f t="shared" si="29"/>
        <v>12</v>
      </c>
      <c r="F832" s="24" t="s">
        <v>19</v>
      </c>
      <c r="G832" s="25" t="s">
        <v>20</v>
      </c>
      <c r="H832" s="26">
        <v>47552</v>
      </c>
      <c r="I832" s="26">
        <v>0</v>
      </c>
      <c r="J832" s="26">
        <v>47552</v>
      </c>
      <c r="K832" s="26">
        <v>23298.97</v>
      </c>
      <c r="L832" s="26">
        <v>23298.97</v>
      </c>
      <c r="M832" s="23">
        <v>19095.21</v>
      </c>
    </row>
    <row r="833" spans="1:13" x14ac:dyDescent="0.3">
      <c r="A833" s="24" t="s">
        <v>261</v>
      </c>
      <c r="B833" s="24" t="s">
        <v>277</v>
      </c>
      <c r="C833" s="2" t="str">
        <f>VLOOKUP(B833,Hoja1!B:C,2,FALSE)</f>
        <v>Protección del Medio Ambiente</v>
      </c>
      <c r="D833" s="3" t="str">
        <f t="shared" si="28"/>
        <v>1</v>
      </c>
      <c r="E833" s="3" t="str">
        <f t="shared" si="29"/>
        <v>12</v>
      </c>
      <c r="F833" s="24" t="s">
        <v>21</v>
      </c>
      <c r="G833" s="25" t="s">
        <v>22</v>
      </c>
      <c r="H833" s="26">
        <v>106762</v>
      </c>
      <c r="I833" s="26">
        <v>0</v>
      </c>
      <c r="J833" s="26">
        <v>106762</v>
      </c>
      <c r="K833" s="26">
        <v>45168.51</v>
      </c>
      <c r="L833" s="26">
        <v>45168.51</v>
      </c>
      <c r="M833" s="23">
        <v>49271.199999999997</v>
      </c>
    </row>
    <row r="834" spans="1:13" x14ac:dyDescent="0.3">
      <c r="A834" s="24" t="s">
        <v>261</v>
      </c>
      <c r="B834" s="24" t="s">
        <v>277</v>
      </c>
      <c r="C834" s="2" t="str">
        <f>VLOOKUP(B834,Hoja1!B:C,2,FALSE)</f>
        <v>Protección del Medio Ambiente</v>
      </c>
      <c r="D834" s="3" t="str">
        <f t="shared" si="28"/>
        <v>1</v>
      </c>
      <c r="E834" s="3" t="str">
        <f t="shared" si="29"/>
        <v>12</v>
      </c>
      <c r="F834" s="24" t="s">
        <v>23</v>
      </c>
      <c r="G834" s="25" t="s">
        <v>24</v>
      </c>
      <c r="H834" s="26">
        <v>256745</v>
      </c>
      <c r="I834" s="26">
        <v>0</v>
      </c>
      <c r="J834" s="26">
        <v>256745</v>
      </c>
      <c r="K834" s="26">
        <v>112641.41</v>
      </c>
      <c r="L834" s="26">
        <v>112641.41</v>
      </c>
      <c r="M834" s="23">
        <v>4267.21</v>
      </c>
    </row>
    <row r="835" spans="1:13" x14ac:dyDescent="0.3">
      <c r="A835" s="24" t="s">
        <v>261</v>
      </c>
      <c r="B835" s="24" t="s">
        <v>277</v>
      </c>
      <c r="C835" s="2" t="str">
        <f>VLOOKUP(B835,Hoja1!B:C,2,FALSE)</f>
        <v>Protección del Medio Ambiente</v>
      </c>
      <c r="D835" s="3" t="str">
        <f t="shared" ref="D835:D898" si="30">LEFT(F835,1)</f>
        <v>1</v>
      </c>
      <c r="E835" s="3" t="str">
        <f t="shared" ref="E835:E898" si="31">LEFT(F835,2)</f>
        <v>12</v>
      </c>
      <c r="F835" s="24" t="s">
        <v>25</v>
      </c>
      <c r="G835" s="25" t="s">
        <v>26</v>
      </c>
      <c r="H835" s="26">
        <v>22832</v>
      </c>
      <c r="I835" s="26">
        <v>0</v>
      </c>
      <c r="J835" s="26">
        <v>22832</v>
      </c>
      <c r="K835" s="26">
        <v>11221.14</v>
      </c>
      <c r="L835" s="26">
        <v>11221.14</v>
      </c>
      <c r="M835" s="23">
        <v>3413.25</v>
      </c>
    </row>
    <row r="836" spans="1:13" x14ac:dyDescent="0.3">
      <c r="A836" s="24" t="s">
        <v>261</v>
      </c>
      <c r="B836" s="24" t="s">
        <v>277</v>
      </c>
      <c r="C836" s="2" t="str">
        <f>VLOOKUP(B836,Hoja1!B:C,2,FALSE)</f>
        <v>Protección del Medio Ambiente</v>
      </c>
      <c r="D836" s="3" t="str">
        <f t="shared" si="30"/>
        <v>1</v>
      </c>
      <c r="E836" s="3" t="str">
        <f t="shared" si="31"/>
        <v>13</v>
      </c>
      <c r="F836" s="24" t="s">
        <v>69</v>
      </c>
      <c r="G836" s="25" t="s">
        <v>11</v>
      </c>
      <c r="H836" s="26">
        <v>27768</v>
      </c>
      <c r="I836" s="26">
        <v>0</v>
      </c>
      <c r="J836" s="26">
        <v>27768</v>
      </c>
      <c r="K836" s="26">
        <v>7964.25</v>
      </c>
      <c r="L836" s="26">
        <v>7964.25</v>
      </c>
      <c r="M836" s="23">
        <v>3078.56</v>
      </c>
    </row>
    <row r="837" spans="1:13" x14ac:dyDescent="0.3">
      <c r="A837" s="24" t="s">
        <v>261</v>
      </c>
      <c r="B837" s="24" t="s">
        <v>277</v>
      </c>
      <c r="C837" s="2" t="str">
        <f>VLOOKUP(B837,Hoja1!B:C,2,FALSE)</f>
        <v>Protección del Medio Ambiente</v>
      </c>
      <c r="D837" s="3" t="str">
        <f t="shared" si="30"/>
        <v>1</v>
      </c>
      <c r="E837" s="3" t="str">
        <f t="shared" si="31"/>
        <v>13</v>
      </c>
      <c r="F837" s="24" t="s">
        <v>72</v>
      </c>
      <c r="G837" s="25" t="s">
        <v>13</v>
      </c>
      <c r="H837" s="26">
        <v>27344</v>
      </c>
      <c r="I837" s="26">
        <v>0</v>
      </c>
      <c r="J837" s="26">
        <v>27344</v>
      </c>
      <c r="K837" s="26">
        <v>6454.48</v>
      </c>
      <c r="L837" s="26">
        <v>6454.48</v>
      </c>
      <c r="M837" s="23">
        <v>0</v>
      </c>
    </row>
    <row r="838" spans="1:13" x14ac:dyDescent="0.3">
      <c r="A838" s="24" t="s">
        <v>261</v>
      </c>
      <c r="B838" s="24" t="s">
        <v>277</v>
      </c>
      <c r="C838" s="2" t="str">
        <f>VLOOKUP(B838,Hoja1!B:C,2,FALSE)</f>
        <v>Protección del Medio Ambiente</v>
      </c>
      <c r="D838" s="3" t="str">
        <f t="shared" si="30"/>
        <v>1</v>
      </c>
      <c r="E838" s="3" t="str">
        <f t="shared" si="31"/>
        <v>15</v>
      </c>
      <c r="F838" s="24" t="s">
        <v>75</v>
      </c>
      <c r="G838" s="25" t="s">
        <v>76</v>
      </c>
      <c r="H838" s="26">
        <v>11000</v>
      </c>
      <c r="I838" s="26">
        <v>0</v>
      </c>
      <c r="J838" s="26">
        <v>11000</v>
      </c>
      <c r="K838" s="26">
        <v>0</v>
      </c>
      <c r="L838" s="26">
        <v>0</v>
      </c>
      <c r="M838" s="23">
        <v>584.59</v>
      </c>
    </row>
    <row r="839" spans="1:13" x14ac:dyDescent="0.3">
      <c r="A839" s="24" t="s">
        <v>261</v>
      </c>
      <c r="B839" s="24" t="s">
        <v>277</v>
      </c>
      <c r="C839" s="2" t="str">
        <f>VLOOKUP(B839,Hoja1!B:C,2,FALSE)</f>
        <v>Protección del Medio Ambiente</v>
      </c>
      <c r="D839" s="3" t="str">
        <f t="shared" si="30"/>
        <v>2</v>
      </c>
      <c r="E839" s="3" t="str">
        <f t="shared" si="31"/>
        <v>20</v>
      </c>
      <c r="F839" s="24" t="s">
        <v>54</v>
      </c>
      <c r="G839" s="25" t="s">
        <v>55</v>
      </c>
      <c r="H839" s="26">
        <v>14000</v>
      </c>
      <c r="I839" s="26">
        <v>0</v>
      </c>
      <c r="J839" s="26">
        <v>14000</v>
      </c>
      <c r="K839" s="26">
        <v>2285.66</v>
      </c>
      <c r="L839" s="26">
        <v>2137.4299999999998</v>
      </c>
      <c r="M839" s="23">
        <v>1408.83</v>
      </c>
    </row>
    <row r="840" spans="1:13" x14ac:dyDescent="0.3">
      <c r="A840" s="24" t="s">
        <v>261</v>
      </c>
      <c r="B840" s="24" t="s">
        <v>277</v>
      </c>
      <c r="C840" s="2" t="str">
        <f>VLOOKUP(B840,Hoja1!B:C,2,FALSE)</f>
        <v>Protección del Medio Ambiente</v>
      </c>
      <c r="D840" s="3" t="str">
        <f t="shared" si="30"/>
        <v>2</v>
      </c>
      <c r="E840" s="3" t="str">
        <f t="shared" si="31"/>
        <v>21</v>
      </c>
      <c r="F840" s="24" t="s">
        <v>56</v>
      </c>
      <c r="G840" s="25" t="s">
        <v>57</v>
      </c>
      <c r="H840" s="26">
        <v>37695</v>
      </c>
      <c r="I840" s="26">
        <v>0</v>
      </c>
      <c r="J840" s="26">
        <v>37695</v>
      </c>
      <c r="K840" s="26">
        <v>18978.84</v>
      </c>
      <c r="L840" s="26">
        <v>18432.73</v>
      </c>
      <c r="M840" s="23">
        <v>0</v>
      </c>
    </row>
    <row r="841" spans="1:13" x14ac:dyDescent="0.3">
      <c r="A841" s="24" t="s">
        <v>261</v>
      </c>
      <c r="B841" s="24" t="s">
        <v>277</v>
      </c>
      <c r="C841" s="2" t="str">
        <f>VLOOKUP(B841,Hoja1!B:C,2,FALSE)</f>
        <v>Protección del Medio Ambiente</v>
      </c>
      <c r="D841" s="3" t="str">
        <f t="shared" si="30"/>
        <v>2</v>
      </c>
      <c r="E841" s="3" t="str">
        <f t="shared" si="31"/>
        <v>21</v>
      </c>
      <c r="F841" s="24" t="s">
        <v>77</v>
      </c>
      <c r="G841" s="25" t="s">
        <v>78</v>
      </c>
      <c r="H841" s="26">
        <v>1135</v>
      </c>
      <c r="I841" s="26">
        <v>0</v>
      </c>
      <c r="J841" s="26">
        <v>1135</v>
      </c>
      <c r="K841" s="26">
        <v>0</v>
      </c>
      <c r="L841" s="26">
        <v>0</v>
      </c>
      <c r="M841" s="23">
        <v>2247.0100000000002</v>
      </c>
    </row>
    <row r="842" spans="1:13" x14ac:dyDescent="0.3">
      <c r="A842" s="24" t="s">
        <v>261</v>
      </c>
      <c r="B842" s="24" t="s">
        <v>277</v>
      </c>
      <c r="C842" s="2" t="str">
        <f>VLOOKUP(B842,Hoja1!B:C,2,FALSE)</f>
        <v>Protección del Medio Ambiente</v>
      </c>
      <c r="D842" s="3" t="str">
        <f t="shared" si="30"/>
        <v>2</v>
      </c>
      <c r="E842" s="3" t="str">
        <f t="shared" si="31"/>
        <v>22</v>
      </c>
      <c r="F842" s="24" t="s">
        <v>92</v>
      </c>
      <c r="G842" s="25" t="s">
        <v>93</v>
      </c>
      <c r="H842" s="26">
        <v>18025</v>
      </c>
      <c r="I842" s="26">
        <v>0</v>
      </c>
      <c r="J842" s="26">
        <v>18025</v>
      </c>
      <c r="K842" s="26">
        <v>8385.19</v>
      </c>
      <c r="L842" s="26">
        <v>6883.27</v>
      </c>
      <c r="M842" s="23">
        <v>63.39</v>
      </c>
    </row>
    <row r="843" spans="1:13" x14ac:dyDescent="0.3">
      <c r="A843" s="24" t="s">
        <v>261</v>
      </c>
      <c r="B843" s="24" t="s">
        <v>277</v>
      </c>
      <c r="C843" s="2" t="str">
        <f>VLOOKUP(B843,Hoja1!B:C,2,FALSE)</f>
        <v>Protección del Medio Ambiente</v>
      </c>
      <c r="D843" s="3" t="str">
        <f t="shared" si="30"/>
        <v>2</v>
      </c>
      <c r="E843" s="3" t="str">
        <f t="shared" si="31"/>
        <v>22</v>
      </c>
      <c r="F843" s="24" t="s">
        <v>79</v>
      </c>
      <c r="G843" s="25" t="s">
        <v>80</v>
      </c>
      <c r="H843" s="26">
        <v>3640</v>
      </c>
      <c r="I843" s="26">
        <v>0</v>
      </c>
      <c r="J843" s="26">
        <v>3640</v>
      </c>
      <c r="K843" s="26">
        <v>220.02</v>
      </c>
      <c r="L843" s="26">
        <v>187.67</v>
      </c>
      <c r="M843" s="23">
        <v>38.840000000000003</v>
      </c>
    </row>
    <row r="844" spans="1:13" x14ac:dyDescent="0.3">
      <c r="A844" s="24" t="s">
        <v>261</v>
      </c>
      <c r="B844" s="24" t="s">
        <v>277</v>
      </c>
      <c r="C844" s="2" t="str">
        <f>VLOOKUP(B844,Hoja1!B:C,2,FALSE)</f>
        <v>Protección del Medio Ambiente</v>
      </c>
      <c r="D844" s="3" t="str">
        <f t="shared" si="30"/>
        <v>2</v>
      </c>
      <c r="E844" s="3" t="str">
        <f t="shared" si="31"/>
        <v>22</v>
      </c>
      <c r="F844" s="24" t="s">
        <v>81</v>
      </c>
      <c r="G844" s="25" t="s">
        <v>82</v>
      </c>
      <c r="H844" s="26">
        <v>1080</v>
      </c>
      <c r="I844" s="26">
        <v>0</v>
      </c>
      <c r="J844" s="26">
        <v>1080</v>
      </c>
      <c r="K844" s="26">
        <v>38.840000000000003</v>
      </c>
      <c r="L844" s="26">
        <v>38.840000000000003</v>
      </c>
      <c r="M844" s="23">
        <v>476.45</v>
      </c>
    </row>
    <row r="845" spans="1:13" x14ac:dyDescent="0.3">
      <c r="A845" s="24" t="s">
        <v>261</v>
      </c>
      <c r="B845" s="24" t="s">
        <v>277</v>
      </c>
      <c r="C845" s="2" t="str">
        <f>VLOOKUP(B845,Hoja1!B:C,2,FALSE)</f>
        <v>Protección del Medio Ambiente</v>
      </c>
      <c r="D845" s="3" t="str">
        <f t="shared" si="30"/>
        <v>2</v>
      </c>
      <c r="E845" s="3" t="str">
        <f t="shared" si="31"/>
        <v>22</v>
      </c>
      <c r="F845" s="24" t="s">
        <v>85</v>
      </c>
      <c r="G845" s="25" t="s">
        <v>86</v>
      </c>
      <c r="H845" s="26">
        <v>10650</v>
      </c>
      <c r="I845" s="26">
        <v>0</v>
      </c>
      <c r="J845" s="26">
        <v>10650</v>
      </c>
      <c r="K845" s="26">
        <v>8482.1</v>
      </c>
      <c r="L845" s="26">
        <v>6819.95</v>
      </c>
      <c r="M845" s="23">
        <v>0</v>
      </c>
    </row>
    <row r="846" spans="1:13" x14ac:dyDescent="0.3">
      <c r="A846" s="24" t="s">
        <v>261</v>
      </c>
      <c r="B846" s="24" t="s">
        <v>277</v>
      </c>
      <c r="C846" s="2" t="str">
        <f>VLOOKUP(B846,Hoja1!B:C,2,FALSE)</f>
        <v>Protección del Medio Ambiente</v>
      </c>
      <c r="D846" s="3" t="str">
        <f t="shared" si="30"/>
        <v>2</v>
      </c>
      <c r="E846" s="3" t="str">
        <f t="shared" si="31"/>
        <v>22</v>
      </c>
      <c r="F846" s="24" t="s">
        <v>31</v>
      </c>
      <c r="G846" s="25" t="s">
        <v>32</v>
      </c>
      <c r="H846" s="26">
        <v>845</v>
      </c>
      <c r="I846" s="26">
        <v>0</v>
      </c>
      <c r="J846" s="26">
        <v>845</v>
      </c>
      <c r="K846" s="26">
        <v>704.08</v>
      </c>
      <c r="L846" s="26">
        <v>534.47</v>
      </c>
      <c r="M846" s="23">
        <v>0</v>
      </c>
    </row>
    <row r="847" spans="1:13" x14ac:dyDescent="0.3">
      <c r="A847" s="24" t="s">
        <v>261</v>
      </c>
      <c r="B847" s="24" t="s">
        <v>277</v>
      </c>
      <c r="C847" s="2" t="str">
        <f>VLOOKUP(B847,Hoja1!B:C,2,FALSE)</f>
        <v>Protección del Medio Ambiente</v>
      </c>
      <c r="D847" s="3" t="str">
        <f t="shared" si="30"/>
        <v>2</v>
      </c>
      <c r="E847" s="3" t="str">
        <f t="shared" si="31"/>
        <v>22</v>
      </c>
      <c r="F847" s="24" t="s">
        <v>87</v>
      </c>
      <c r="G847" s="25" t="s">
        <v>88</v>
      </c>
      <c r="H847" s="26">
        <v>2120</v>
      </c>
      <c r="I847" s="26">
        <v>0</v>
      </c>
      <c r="J847" s="26">
        <v>2120</v>
      </c>
      <c r="K847" s="26">
        <v>0</v>
      </c>
      <c r="L847" s="26">
        <v>0</v>
      </c>
      <c r="M847" s="23">
        <v>0</v>
      </c>
    </row>
    <row r="848" spans="1:13" x14ac:dyDescent="0.3">
      <c r="A848" s="24" t="s">
        <v>261</v>
      </c>
      <c r="B848" s="24" t="s">
        <v>277</v>
      </c>
      <c r="C848" s="2" t="str">
        <f>VLOOKUP(B848,Hoja1!B:C,2,FALSE)</f>
        <v>Protección del Medio Ambiente</v>
      </c>
      <c r="D848" s="3" t="str">
        <f t="shared" si="30"/>
        <v>2</v>
      </c>
      <c r="E848" s="3" t="str">
        <f t="shared" si="31"/>
        <v>22</v>
      </c>
      <c r="F848" s="24" t="s">
        <v>144</v>
      </c>
      <c r="G848" s="25" t="s">
        <v>145</v>
      </c>
      <c r="H848" s="26">
        <v>4870</v>
      </c>
      <c r="I848" s="26">
        <v>0</v>
      </c>
      <c r="J848" s="26">
        <v>4870</v>
      </c>
      <c r="K848" s="26">
        <v>1411.96</v>
      </c>
      <c r="L848" s="26">
        <v>1176.6300000000001</v>
      </c>
      <c r="M848" s="23">
        <v>0</v>
      </c>
    </row>
    <row r="849" spans="1:13" x14ac:dyDescent="0.3">
      <c r="A849" s="24" t="s">
        <v>261</v>
      </c>
      <c r="B849" s="24" t="s">
        <v>277</v>
      </c>
      <c r="C849" s="2" t="str">
        <f>VLOOKUP(B849,Hoja1!B:C,2,FALSE)</f>
        <v>Protección del Medio Ambiente</v>
      </c>
      <c r="D849" s="3" t="str">
        <f t="shared" si="30"/>
        <v>2</v>
      </c>
      <c r="E849" s="3" t="str">
        <f t="shared" si="31"/>
        <v>22</v>
      </c>
      <c r="F849" s="24" t="s">
        <v>95</v>
      </c>
      <c r="G849" s="25" t="s">
        <v>96</v>
      </c>
      <c r="H849" s="26">
        <v>73940</v>
      </c>
      <c r="I849" s="26">
        <v>0</v>
      </c>
      <c r="J849" s="26">
        <v>73940</v>
      </c>
      <c r="K849" s="26">
        <v>0</v>
      </c>
      <c r="L849" s="26">
        <v>0</v>
      </c>
      <c r="M849" s="23">
        <v>470.64</v>
      </c>
    </row>
    <row r="850" spans="1:13" x14ac:dyDescent="0.3">
      <c r="A850" s="24" t="s">
        <v>261</v>
      </c>
      <c r="B850" s="24" t="s">
        <v>277</v>
      </c>
      <c r="C850" s="2" t="str">
        <f>VLOOKUP(B850,Hoja1!B:C,2,FALSE)</f>
        <v>Protección del Medio Ambiente</v>
      </c>
      <c r="D850" s="3" t="str">
        <f t="shared" si="30"/>
        <v>2</v>
      </c>
      <c r="E850" s="3" t="str">
        <f t="shared" si="31"/>
        <v>22</v>
      </c>
      <c r="F850" s="24" t="s">
        <v>64</v>
      </c>
      <c r="G850" s="25" t="s">
        <v>65</v>
      </c>
      <c r="H850" s="26">
        <v>163990</v>
      </c>
      <c r="I850" s="26">
        <v>0</v>
      </c>
      <c r="J850" s="26">
        <v>163990</v>
      </c>
      <c r="K850" s="26">
        <v>29012.66</v>
      </c>
      <c r="L850" s="26">
        <v>19514.39</v>
      </c>
      <c r="M850" s="23">
        <v>0</v>
      </c>
    </row>
    <row r="851" spans="1:13" x14ac:dyDescent="0.3">
      <c r="A851" s="24" t="s">
        <v>261</v>
      </c>
      <c r="B851" s="24" t="s">
        <v>277</v>
      </c>
      <c r="C851" s="2" t="str">
        <f>VLOOKUP(B851,Hoja1!B:C,2,FALSE)</f>
        <v>Protección del Medio Ambiente</v>
      </c>
      <c r="D851" s="3" t="str">
        <f t="shared" si="30"/>
        <v>2</v>
      </c>
      <c r="E851" s="3" t="str">
        <f t="shared" si="31"/>
        <v>23</v>
      </c>
      <c r="F851" s="24" t="s">
        <v>39</v>
      </c>
      <c r="G851" s="25" t="s">
        <v>40</v>
      </c>
      <c r="H851" s="26">
        <v>670</v>
      </c>
      <c r="I851" s="26">
        <v>0</v>
      </c>
      <c r="J851" s="26">
        <v>670</v>
      </c>
      <c r="K851" s="26">
        <v>307.89999999999998</v>
      </c>
      <c r="L851" s="26">
        <v>307.89999999999998</v>
      </c>
      <c r="M851" s="23">
        <v>11856.64</v>
      </c>
    </row>
    <row r="852" spans="1:13" x14ac:dyDescent="0.3">
      <c r="A852" s="24" t="s">
        <v>261</v>
      </c>
      <c r="B852" s="24" t="s">
        <v>277</v>
      </c>
      <c r="C852" s="2" t="str">
        <f>VLOOKUP(B852,Hoja1!B:C,2,FALSE)</f>
        <v>Protección del Medio Ambiente</v>
      </c>
      <c r="D852" s="3" t="str">
        <f t="shared" si="30"/>
        <v>2</v>
      </c>
      <c r="E852" s="3" t="str">
        <f t="shared" si="31"/>
        <v>23</v>
      </c>
      <c r="F852" s="24" t="s">
        <v>43</v>
      </c>
      <c r="G852" s="25" t="s">
        <v>44</v>
      </c>
      <c r="H852" s="26">
        <v>315</v>
      </c>
      <c r="I852" s="26">
        <v>0</v>
      </c>
      <c r="J852" s="26">
        <v>315</v>
      </c>
      <c r="K852" s="26">
        <v>199.35</v>
      </c>
      <c r="L852" s="26">
        <v>199.35</v>
      </c>
      <c r="M852" s="23">
        <v>0</v>
      </c>
    </row>
    <row r="853" spans="1:13" x14ac:dyDescent="0.3">
      <c r="A853" s="24" t="s">
        <v>261</v>
      </c>
      <c r="B853" s="24" t="s">
        <v>277</v>
      </c>
      <c r="C853" s="2" t="str">
        <f>VLOOKUP(B853,Hoja1!B:C,2,FALSE)</f>
        <v>Protección del Medio Ambiente</v>
      </c>
      <c r="D853" s="3" t="str">
        <f t="shared" si="30"/>
        <v>4</v>
      </c>
      <c r="E853" s="3" t="str">
        <f t="shared" si="31"/>
        <v>48</v>
      </c>
      <c r="F853" s="24" t="s">
        <v>45</v>
      </c>
      <c r="G853" s="25" t="s">
        <v>46</v>
      </c>
      <c r="H853" s="26">
        <v>5500</v>
      </c>
      <c r="I853" s="26">
        <v>0</v>
      </c>
      <c r="J853" s="26">
        <v>5500</v>
      </c>
      <c r="K853" s="26">
        <v>2300</v>
      </c>
      <c r="L853" s="26">
        <v>2300</v>
      </c>
      <c r="M853" s="23">
        <v>0</v>
      </c>
    </row>
    <row r="854" spans="1:13" x14ac:dyDescent="0.3">
      <c r="A854" s="24" t="s">
        <v>261</v>
      </c>
      <c r="B854" s="24" t="s">
        <v>277</v>
      </c>
      <c r="C854" s="2" t="str">
        <f>VLOOKUP(B854,Hoja1!B:C,2,FALSE)</f>
        <v>Protección del Medio Ambiente</v>
      </c>
      <c r="D854" s="3" t="str">
        <f t="shared" si="30"/>
        <v>6</v>
      </c>
      <c r="E854" s="3" t="str">
        <f t="shared" si="31"/>
        <v>63</v>
      </c>
      <c r="F854" s="24" t="s">
        <v>128</v>
      </c>
      <c r="G854" s="25" t="s">
        <v>98</v>
      </c>
      <c r="H854" s="26">
        <v>503175</v>
      </c>
      <c r="I854" s="26">
        <v>275809.95</v>
      </c>
      <c r="J854" s="26">
        <v>778984.95</v>
      </c>
      <c r="K854" s="26">
        <v>143529.65</v>
      </c>
      <c r="L854" s="26">
        <v>114823.72</v>
      </c>
      <c r="M854" s="23">
        <v>0</v>
      </c>
    </row>
    <row r="855" spans="1:13" x14ac:dyDescent="0.3">
      <c r="A855" s="24" t="s">
        <v>261</v>
      </c>
      <c r="B855" s="24" t="s">
        <v>277</v>
      </c>
      <c r="C855" s="2" t="str">
        <f>VLOOKUP(B855,Hoja1!B:C,2,FALSE)</f>
        <v>Protección del Medio Ambiente</v>
      </c>
      <c r="D855" s="3" t="str">
        <f t="shared" si="30"/>
        <v>6</v>
      </c>
      <c r="E855" s="3" t="str">
        <f t="shared" si="31"/>
        <v>63</v>
      </c>
      <c r="F855" s="24" t="s">
        <v>270</v>
      </c>
      <c r="G855" s="25" t="s">
        <v>204</v>
      </c>
      <c r="H855" s="26">
        <v>0</v>
      </c>
      <c r="I855" s="26">
        <v>19467</v>
      </c>
      <c r="J855" s="26">
        <v>19467</v>
      </c>
      <c r="K855" s="26">
        <v>19467</v>
      </c>
      <c r="L855" s="26">
        <v>0</v>
      </c>
      <c r="M855" s="23">
        <v>0</v>
      </c>
    </row>
    <row r="856" spans="1:13" x14ac:dyDescent="0.3">
      <c r="A856" s="24" t="s">
        <v>261</v>
      </c>
      <c r="B856" s="24" t="s">
        <v>277</v>
      </c>
      <c r="C856" s="2" t="str">
        <f>VLOOKUP(B856,Hoja1!B:C,2,FALSE)</f>
        <v>Protección del Medio Ambiente</v>
      </c>
      <c r="D856" s="3" t="str">
        <f t="shared" si="30"/>
        <v>6</v>
      </c>
      <c r="E856" s="3" t="str">
        <f t="shared" si="31"/>
        <v>63</v>
      </c>
      <c r="F856" s="24" t="s">
        <v>160</v>
      </c>
      <c r="G856" s="25" t="s">
        <v>159</v>
      </c>
      <c r="H856" s="26">
        <v>0</v>
      </c>
      <c r="I856" s="26">
        <v>38311.81</v>
      </c>
      <c r="J856" s="26">
        <v>38311.81</v>
      </c>
      <c r="K856" s="26">
        <v>30695.360000000001</v>
      </c>
      <c r="L856" s="26">
        <v>30695.360000000001</v>
      </c>
      <c r="M856" s="23">
        <v>0</v>
      </c>
    </row>
    <row r="857" spans="1:13" x14ac:dyDescent="0.3">
      <c r="A857" s="24" t="s">
        <v>261</v>
      </c>
      <c r="B857" s="24" t="s">
        <v>277</v>
      </c>
      <c r="C857" s="2" t="str">
        <f>VLOOKUP(B857,Hoja1!B:C,2,FALSE)</f>
        <v>Protección del Medio Ambiente</v>
      </c>
      <c r="D857" s="3" t="str">
        <f t="shared" si="30"/>
        <v>6</v>
      </c>
      <c r="E857" s="3" t="str">
        <f t="shared" si="31"/>
        <v>63</v>
      </c>
      <c r="F857" s="24" t="s">
        <v>252</v>
      </c>
      <c r="G857" s="25" t="s">
        <v>253</v>
      </c>
      <c r="H857" s="26">
        <v>0</v>
      </c>
      <c r="I857" s="26">
        <v>120595.41</v>
      </c>
      <c r="J857" s="26">
        <v>120595.41</v>
      </c>
      <c r="K857" s="26">
        <v>87558.37</v>
      </c>
      <c r="L857" s="26">
        <v>8959.2999999999993</v>
      </c>
      <c r="M857" s="23">
        <v>0</v>
      </c>
    </row>
    <row r="858" spans="1:13" x14ac:dyDescent="0.3">
      <c r="A858" s="24" t="s">
        <v>261</v>
      </c>
      <c r="B858" s="24" t="s">
        <v>277</v>
      </c>
      <c r="C858" s="2" t="str">
        <f>VLOOKUP(B858,Hoja1!B:C,2,FALSE)</f>
        <v>Protección del Medio Ambiente</v>
      </c>
      <c r="D858" s="3" t="str">
        <f t="shared" si="30"/>
        <v>6</v>
      </c>
      <c r="E858" s="3" t="str">
        <f t="shared" si="31"/>
        <v>64</v>
      </c>
      <c r="F858" s="24" t="s">
        <v>107</v>
      </c>
      <c r="G858" s="25" t="s">
        <v>108</v>
      </c>
      <c r="H858" s="26">
        <v>0</v>
      </c>
      <c r="I858" s="26">
        <v>21538</v>
      </c>
      <c r="J858" s="26">
        <v>21538</v>
      </c>
      <c r="K858" s="26">
        <v>0</v>
      </c>
      <c r="L858" s="26">
        <v>0</v>
      </c>
      <c r="M858" s="23">
        <v>0</v>
      </c>
    </row>
    <row r="859" spans="1:13" x14ac:dyDescent="0.3">
      <c r="A859" s="24" t="s">
        <v>261</v>
      </c>
      <c r="B859" s="24" t="s">
        <v>277</v>
      </c>
      <c r="C859" s="2" t="str">
        <f>VLOOKUP(B859,Hoja1!B:C,2,FALSE)</f>
        <v>Protección del Medio Ambiente</v>
      </c>
      <c r="D859" s="3" t="str">
        <f t="shared" ref="D859" si="32">LEFT(F859,1)</f>
        <v>8</v>
      </c>
      <c r="E859" s="3" t="str">
        <f t="shared" ref="E859" si="33">LEFT(F859,2)</f>
        <v>83</v>
      </c>
      <c r="F859" s="24" t="s">
        <v>114</v>
      </c>
      <c r="G859" s="25" t="s">
        <v>409</v>
      </c>
      <c r="H859" s="26">
        <v>0</v>
      </c>
      <c r="I859" s="26">
        <v>0</v>
      </c>
      <c r="J859" s="26">
        <v>0</v>
      </c>
      <c r="K859" s="26">
        <v>0</v>
      </c>
      <c r="L859" s="26">
        <v>0</v>
      </c>
      <c r="M859" s="23">
        <v>0</v>
      </c>
    </row>
    <row r="860" spans="1:13" x14ac:dyDescent="0.3">
      <c r="A860" s="24" t="s">
        <v>261</v>
      </c>
      <c r="B860" s="24" t="s">
        <v>278</v>
      </c>
      <c r="C860" s="2" t="str">
        <f>VLOOKUP(B860,Hoja1!B:C,2,FALSE)</f>
        <v>Protección de la Salubridad Pública</v>
      </c>
      <c r="D860" s="3" t="str">
        <f t="shared" si="30"/>
        <v>1</v>
      </c>
      <c r="E860" s="3" t="str">
        <f t="shared" si="31"/>
        <v>12</v>
      </c>
      <c r="F860" s="24" t="s">
        <v>48</v>
      </c>
      <c r="G860" s="25" t="s">
        <v>49</v>
      </c>
      <c r="H860" s="26">
        <v>106380</v>
      </c>
      <c r="I860" s="26">
        <v>0</v>
      </c>
      <c r="J860" s="26">
        <v>106380</v>
      </c>
      <c r="K860" s="26">
        <v>44842.32</v>
      </c>
      <c r="L860" s="26">
        <v>44842.32</v>
      </c>
      <c r="M860" s="23">
        <v>0</v>
      </c>
    </row>
    <row r="861" spans="1:13" x14ac:dyDescent="0.3">
      <c r="A861" s="24" t="s">
        <v>261</v>
      </c>
      <c r="B861" s="24" t="s">
        <v>278</v>
      </c>
      <c r="C861" s="2" t="str">
        <f>VLOOKUP(B861,Hoja1!B:C,2,FALSE)</f>
        <v>Protección de la Salubridad Pública</v>
      </c>
      <c r="D861" s="3" t="str">
        <f t="shared" si="30"/>
        <v>1</v>
      </c>
      <c r="E861" s="3" t="str">
        <f t="shared" si="31"/>
        <v>12</v>
      </c>
      <c r="F861" s="24" t="s">
        <v>50</v>
      </c>
      <c r="G861" s="25" t="s">
        <v>51</v>
      </c>
      <c r="H861" s="26">
        <v>26727</v>
      </c>
      <c r="I861" s="26">
        <v>0</v>
      </c>
      <c r="J861" s="26">
        <v>26727</v>
      </c>
      <c r="K861" s="26">
        <v>6322.14</v>
      </c>
      <c r="L861" s="26">
        <v>6322.14</v>
      </c>
      <c r="M861" s="23">
        <v>20364.48</v>
      </c>
    </row>
    <row r="862" spans="1:13" x14ac:dyDescent="0.3">
      <c r="A862" s="24" t="s">
        <v>261</v>
      </c>
      <c r="B862" s="24" t="s">
        <v>278</v>
      </c>
      <c r="C862" s="2" t="str">
        <f>VLOOKUP(B862,Hoja1!B:C,2,FALSE)</f>
        <v>Protección de la Salubridad Pública</v>
      </c>
      <c r="D862" s="3" t="str">
        <f t="shared" si="30"/>
        <v>1</v>
      </c>
      <c r="E862" s="3" t="str">
        <f t="shared" si="31"/>
        <v>12</v>
      </c>
      <c r="F862" s="24" t="s">
        <v>17</v>
      </c>
      <c r="G862" s="25" t="s">
        <v>18</v>
      </c>
      <c r="H862" s="26">
        <v>20470</v>
      </c>
      <c r="I862" s="26">
        <v>0</v>
      </c>
      <c r="J862" s="26">
        <v>20470</v>
      </c>
      <c r="K862" s="26">
        <v>10083.76</v>
      </c>
      <c r="L862" s="26">
        <v>10083.76</v>
      </c>
      <c r="M862" s="23">
        <v>2934.78</v>
      </c>
    </row>
    <row r="863" spans="1:13" x14ac:dyDescent="0.3">
      <c r="A863" s="24" t="s">
        <v>261</v>
      </c>
      <c r="B863" s="24" t="s">
        <v>278</v>
      </c>
      <c r="C863" s="2" t="str">
        <f>VLOOKUP(B863,Hoja1!B:C,2,FALSE)</f>
        <v>Protección de la Salubridad Pública</v>
      </c>
      <c r="D863" s="3" t="str">
        <f t="shared" si="30"/>
        <v>1</v>
      </c>
      <c r="E863" s="3" t="str">
        <f t="shared" si="31"/>
        <v>12</v>
      </c>
      <c r="F863" s="24" t="s">
        <v>52</v>
      </c>
      <c r="G863" s="25" t="s">
        <v>53</v>
      </c>
      <c r="H863" s="26">
        <v>17351</v>
      </c>
      <c r="I863" s="26">
        <v>0</v>
      </c>
      <c r="J863" s="26">
        <v>17351</v>
      </c>
      <c r="K863" s="26">
        <v>8965.18</v>
      </c>
      <c r="L863" s="26">
        <v>8965.18</v>
      </c>
      <c r="M863" s="23">
        <v>4407.0600000000004</v>
      </c>
    </row>
    <row r="864" spans="1:13" x14ac:dyDescent="0.3">
      <c r="A864" s="24" t="s">
        <v>261</v>
      </c>
      <c r="B864" s="24" t="s">
        <v>278</v>
      </c>
      <c r="C864" s="2" t="str">
        <f>VLOOKUP(B864,Hoja1!B:C,2,FALSE)</f>
        <v>Protección de la Salubridad Pública</v>
      </c>
      <c r="D864" s="3" t="str">
        <f t="shared" si="30"/>
        <v>1</v>
      </c>
      <c r="E864" s="3" t="str">
        <f t="shared" si="31"/>
        <v>12</v>
      </c>
      <c r="F864" s="24" t="s">
        <v>19</v>
      </c>
      <c r="G864" s="25" t="s">
        <v>20</v>
      </c>
      <c r="H864" s="26">
        <v>52416</v>
      </c>
      <c r="I864" s="26">
        <v>0</v>
      </c>
      <c r="J864" s="26">
        <v>52416</v>
      </c>
      <c r="K864" s="26">
        <v>22808.9</v>
      </c>
      <c r="L864" s="26">
        <v>22808.9</v>
      </c>
      <c r="M864" s="23">
        <v>3443.71</v>
      </c>
    </row>
    <row r="865" spans="1:13" x14ac:dyDescent="0.3">
      <c r="A865" s="24" t="s">
        <v>261</v>
      </c>
      <c r="B865" s="24" t="s">
        <v>278</v>
      </c>
      <c r="C865" s="2" t="str">
        <f>VLOOKUP(B865,Hoja1!B:C,2,FALSE)</f>
        <v>Protección de la Salubridad Pública</v>
      </c>
      <c r="D865" s="3" t="str">
        <f t="shared" si="30"/>
        <v>1</v>
      </c>
      <c r="E865" s="3" t="str">
        <f t="shared" si="31"/>
        <v>12</v>
      </c>
      <c r="F865" s="24" t="s">
        <v>21</v>
      </c>
      <c r="G865" s="25" t="s">
        <v>22</v>
      </c>
      <c r="H865" s="26">
        <v>92827</v>
      </c>
      <c r="I865" s="26">
        <v>0</v>
      </c>
      <c r="J865" s="26">
        <v>92827</v>
      </c>
      <c r="K865" s="26">
        <v>39005.660000000003</v>
      </c>
      <c r="L865" s="26">
        <v>39005.660000000003</v>
      </c>
      <c r="M865" s="23">
        <v>10056.950000000001</v>
      </c>
    </row>
    <row r="866" spans="1:13" x14ac:dyDescent="0.3">
      <c r="A866" s="24" t="s">
        <v>261</v>
      </c>
      <c r="B866" s="24" t="s">
        <v>278</v>
      </c>
      <c r="C866" s="2" t="str">
        <f>VLOOKUP(B866,Hoja1!B:C,2,FALSE)</f>
        <v>Protección de la Salubridad Pública</v>
      </c>
      <c r="D866" s="3" t="str">
        <f t="shared" si="30"/>
        <v>1</v>
      </c>
      <c r="E866" s="3" t="str">
        <f t="shared" si="31"/>
        <v>12</v>
      </c>
      <c r="F866" s="24" t="s">
        <v>23</v>
      </c>
      <c r="G866" s="25" t="s">
        <v>24</v>
      </c>
      <c r="H866" s="26">
        <v>231950</v>
      </c>
      <c r="I866" s="26">
        <v>0</v>
      </c>
      <c r="J866" s="26">
        <v>231950</v>
      </c>
      <c r="K866" s="26">
        <v>97825.36</v>
      </c>
      <c r="L866" s="26">
        <v>97825.36</v>
      </c>
      <c r="M866" s="23">
        <v>16577.61</v>
      </c>
    </row>
    <row r="867" spans="1:13" x14ac:dyDescent="0.3">
      <c r="A867" s="24" t="s">
        <v>261</v>
      </c>
      <c r="B867" s="24" t="s">
        <v>278</v>
      </c>
      <c r="C867" s="2" t="str">
        <f>VLOOKUP(B867,Hoja1!B:C,2,FALSE)</f>
        <v>Protección de la Salubridad Pública</v>
      </c>
      <c r="D867" s="3" t="str">
        <f t="shared" si="30"/>
        <v>1</v>
      </c>
      <c r="E867" s="3" t="str">
        <f t="shared" si="31"/>
        <v>12</v>
      </c>
      <c r="F867" s="24" t="s">
        <v>25</v>
      </c>
      <c r="G867" s="25" t="s">
        <v>26</v>
      </c>
      <c r="H867" s="26">
        <v>27989</v>
      </c>
      <c r="I867" s="26">
        <v>0</v>
      </c>
      <c r="J867" s="26">
        <v>27989</v>
      </c>
      <c r="K867" s="26">
        <v>12515.58</v>
      </c>
      <c r="L867" s="26">
        <v>12515.58</v>
      </c>
      <c r="M867" s="23">
        <v>41173.68</v>
      </c>
    </row>
    <row r="868" spans="1:13" x14ac:dyDescent="0.3">
      <c r="A868" s="24" t="s">
        <v>261</v>
      </c>
      <c r="B868" s="24" t="s">
        <v>278</v>
      </c>
      <c r="C868" s="2" t="str">
        <f>VLOOKUP(B868,Hoja1!B:C,2,FALSE)</f>
        <v>Protección de la Salubridad Pública</v>
      </c>
      <c r="D868" s="3" t="str">
        <f t="shared" si="30"/>
        <v>1</v>
      </c>
      <c r="E868" s="3" t="str">
        <f t="shared" si="31"/>
        <v>13</v>
      </c>
      <c r="F868" s="24" t="s">
        <v>69</v>
      </c>
      <c r="G868" s="25" t="s">
        <v>11</v>
      </c>
      <c r="H868" s="26">
        <v>200025</v>
      </c>
      <c r="I868" s="26">
        <v>0</v>
      </c>
      <c r="J868" s="26">
        <v>200025</v>
      </c>
      <c r="K868" s="26">
        <v>74186.73</v>
      </c>
      <c r="L868" s="26">
        <v>74186.73</v>
      </c>
      <c r="M868" s="23">
        <v>4737.43</v>
      </c>
    </row>
    <row r="869" spans="1:13" x14ac:dyDescent="0.3">
      <c r="A869" s="24" t="s">
        <v>261</v>
      </c>
      <c r="B869" s="24" t="s">
        <v>278</v>
      </c>
      <c r="C869" s="2" t="str">
        <f>VLOOKUP(B869,Hoja1!B:C,2,FALSE)</f>
        <v>Protección de la Salubridad Pública</v>
      </c>
      <c r="D869" s="3" t="str">
        <f t="shared" si="30"/>
        <v>1</v>
      </c>
      <c r="E869" s="3" t="str">
        <f t="shared" si="31"/>
        <v>13</v>
      </c>
      <c r="F869" s="24" t="s">
        <v>70</v>
      </c>
      <c r="G869" s="25" t="s">
        <v>71</v>
      </c>
      <c r="H869" s="26">
        <v>7000</v>
      </c>
      <c r="I869" s="26">
        <v>0</v>
      </c>
      <c r="J869" s="26">
        <v>7000</v>
      </c>
      <c r="K869" s="26">
        <v>1101.58</v>
      </c>
      <c r="L869" s="26">
        <v>1101.58</v>
      </c>
      <c r="M869" s="23">
        <v>26768.25</v>
      </c>
    </row>
    <row r="870" spans="1:13" x14ac:dyDescent="0.3">
      <c r="A870" s="24" t="s">
        <v>261</v>
      </c>
      <c r="B870" s="24" t="s">
        <v>278</v>
      </c>
      <c r="C870" s="2" t="str">
        <f>VLOOKUP(B870,Hoja1!B:C,2,FALSE)</f>
        <v>Protección de la Salubridad Pública</v>
      </c>
      <c r="D870" s="3" t="str">
        <f t="shared" si="30"/>
        <v>1</v>
      </c>
      <c r="E870" s="3" t="str">
        <f t="shared" si="31"/>
        <v>13</v>
      </c>
      <c r="F870" s="24" t="s">
        <v>72</v>
      </c>
      <c r="G870" s="25" t="s">
        <v>13</v>
      </c>
      <c r="H870" s="26">
        <v>203889</v>
      </c>
      <c r="I870" s="26">
        <v>0</v>
      </c>
      <c r="J870" s="26">
        <v>203889</v>
      </c>
      <c r="K870" s="26">
        <v>77347.399999999994</v>
      </c>
      <c r="L870" s="26">
        <v>77347.399999999994</v>
      </c>
      <c r="M870" s="23">
        <v>956.8</v>
      </c>
    </row>
    <row r="871" spans="1:13" x14ac:dyDescent="0.3">
      <c r="A871" s="24" t="s">
        <v>261</v>
      </c>
      <c r="B871" s="24" t="s">
        <v>278</v>
      </c>
      <c r="C871" s="2" t="str">
        <f>VLOOKUP(B871,Hoja1!B:C,2,FALSE)</f>
        <v>Protección de la Salubridad Pública</v>
      </c>
      <c r="D871" s="3" t="str">
        <f t="shared" si="30"/>
        <v>1</v>
      </c>
      <c r="E871" s="3" t="str">
        <f t="shared" si="31"/>
        <v>13</v>
      </c>
      <c r="F871" s="24" t="s">
        <v>73</v>
      </c>
      <c r="G871" s="25" t="s">
        <v>74</v>
      </c>
      <c r="H871" s="26">
        <v>65621</v>
      </c>
      <c r="I871" s="26">
        <v>0</v>
      </c>
      <c r="J871" s="26">
        <v>65621</v>
      </c>
      <c r="K871" s="26">
        <v>0</v>
      </c>
      <c r="L871" s="26">
        <v>0</v>
      </c>
      <c r="M871" s="23">
        <v>31727.94</v>
      </c>
    </row>
    <row r="872" spans="1:13" x14ac:dyDescent="0.3">
      <c r="A872" s="24" t="s">
        <v>261</v>
      </c>
      <c r="B872" s="24" t="s">
        <v>278</v>
      </c>
      <c r="C872" s="2" t="str">
        <f>VLOOKUP(B872,Hoja1!B:C,2,FALSE)</f>
        <v>Protección de la Salubridad Pública</v>
      </c>
      <c r="D872" s="3" t="str">
        <f t="shared" si="30"/>
        <v>2</v>
      </c>
      <c r="E872" s="3" t="str">
        <f t="shared" si="31"/>
        <v>20</v>
      </c>
      <c r="F872" s="24" t="s">
        <v>54</v>
      </c>
      <c r="G872" s="25" t="s">
        <v>55</v>
      </c>
      <c r="H872" s="26">
        <v>3500</v>
      </c>
      <c r="I872" s="26">
        <v>0</v>
      </c>
      <c r="J872" s="26">
        <v>3500</v>
      </c>
      <c r="K872" s="26">
        <v>0</v>
      </c>
      <c r="L872" s="26">
        <v>0</v>
      </c>
      <c r="M872" s="23">
        <v>0</v>
      </c>
    </row>
    <row r="873" spans="1:13" x14ac:dyDescent="0.3">
      <c r="A873" s="24" t="s">
        <v>261</v>
      </c>
      <c r="B873" s="24" t="s">
        <v>278</v>
      </c>
      <c r="C873" s="2" t="str">
        <f>VLOOKUP(B873,Hoja1!B:C,2,FALSE)</f>
        <v>Protección de la Salubridad Pública</v>
      </c>
      <c r="D873" s="3" t="str">
        <f t="shared" si="30"/>
        <v>2</v>
      </c>
      <c r="E873" s="3" t="str">
        <f t="shared" si="31"/>
        <v>21</v>
      </c>
      <c r="F873" s="24" t="s">
        <v>140</v>
      </c>
      <c r="G873" s="25" t="s">
        <v>141</v>
      </c>
      <c r="H873" s="26">
        <v>5064</v>
      </c>
      <c r="I873" s="26">
        <v>0</v>
      </c>
      <c r="J873" s="26">
        <v>5064</v>
      </c>
      <c r="K873" s="26">
        <v>6039.97</v>
      </c>
      <c r="L873" s="26">
        <v>6039.97</v>
      </c>
      <c r="M873" s="23">
        <v>0</v>
      </c>
    </row>
    <row r="874" spans="1:13" x14ac:dyDescent="0.3">
      <c r="A874" s="24" t="s">
        <v>261</v>
      </c>
      <c r="B874" s="24" t="s">
        <v>278</v>
      </c>
      <c r="C874" s="2" t="str">
        <f>VLOOKUP(B874,Hoja1!B:C,2,FALSE)</f>
        <v>Protección de la Salubridad Pública</v>
      </c>
      <c r="D874" s="3" t="str">
        <f t="shared" si="30"/>
        <v>2</v>
      </c>
      <c r="E874" s="3" t="str">
        <f t="shared" si="31"/>
        <v>21</v>
      </c>
      <c r="F874" s="24" t="s">
        <v>56</v>
      </c>
      <c r="G874" s="25" t="s">
        <v>57</v>
      </c>
      <c r="H874" s="26">
        <v>4000</v>
      </c>
      <c r="I874" s="26">
        <v>0</v>
      </c>
      <c r="J874" s="26">
        <v>4000</v>
      </c>
      <c r="K874" s="26">
        <v>1765.67</v>
      </c>
      <c r="L874" s="26">
        <v>921.35</v>
      </c>
      <c r="M874" s="23">
        <v>359.02</v>
      </c>
    </row>
    <row r="875" spans="1:13" x14ac:dyDescent="0.3">
      <c r="A875" s="24" t="s">
        <v>261</v>
      </c>
      <c r="B875" s="24" t="s">
        <v>278</v>
      </c>
      <c r="C875" s="2" t="str">
        <f>VLOOKUP(B875,Hoja1!B:C,2,FALSE)</f>
        <v>Protección de la Salubridad Pública</v>
      </c>
      <c r="D875" s="3" t="str">
        <f t="shared" si="30"/>
        <v>2</v>
      </c>
      <c r="E875" s="3" t="str">
        <f t="shared" si="31"/>
        <v>21</v>
      </c>
      <c r="F875" s="24" t="s">
        <v>77</v>
      </c>
      <c r="G875" s="25" t="s">
        <v>78</v>
      </c>
      <c r="H875" s="26">
        <v>6282</v>
      </c>
      <c r="I875" s="26">
        <v>0</v>
      </c>
      <c r="J875" s="26">
        <v>6282</v>
      </c>
      <c r="K875" s="26">
        <v>568.89</v>
      </c>
      <c r="L875" s="26">
        <v>568.89</v>
      </c>
      <c r="M875" s="23">
        <v>266.2</v>
      </c>
    </row>
    <row r="876" spans="1:13" x14ac:dyDescent="0.3">
      <c r="A876" s="24" t="s">
        <v>261</v>
      </c>
      <c r="B876" s="24" t="s">
        <v>278</v>
      </c>
      <c r="C876" s="2" t="str">
        <f>VLOOKUP(B876,Hoja1!B:C,2,FALSE)</f>
        <v>Protección de la Salubridad Pública</v>
      </c>
      <c r="D876" s="3" t="str">
        <f t="shared" si="30"/>
        <v>2</v>
      </c>
      <c r="E876" s="3" t="str">
        <f t="shared" si="31"/>
        <v>22</v>
      </c>
      <c r="F876" s="24" t="s">
        <v>92</v>
      </c>
      <c r="G876" s="25" t="s">
        <v>93</v>
      </c>
      <c r="H876" s="26">
        <v>6000</v>
      </c>
      <c r="I876" s="26">
        <v>0</v>
      </c>
      <c r="J876" s="26">
        <v>6000</v>
      </c>
      <c r="K876" s="26">
        <v>8560.34</v>
      </c>
      <c r="L876" s="26">
        <v>7689.54</v>
      </c>
      <c r="M876" s="23">
        <v>165.48</v>
      </c>
    </row>
    <row r="877" spans="1:13" x14ac:dyDescent="0.3">
      <c r="A877" s="24" t="s">
        <v>261</v>
      </c>
      <c r="B877" s="24" t="s">
        <v>278</v>
      </c>
      <c r="C877" s="2" t="str">
        <f>VLOOKUP(B877,Hoja1!B:C,2,FALSE)</f>
        <v>Protección de la Salubridad Pública</v>
      </c>
      <c r="D877" s="3" t="str">
        <f t="shared" si="30"/>
        <v>2</v>
      </c>
      <c r="E877" s="3" t="str">
        <f t="shared" si="31"/>
        <v>22</v>
      </c>
      <c r="F877" s="24" t="s">
        <v>142</v>
      </c>
      <c r="G877" s="25" t="s">
        <v>143</v>
      </c>
      <c r="H877" s="26">
        <v>2050</v>
      </c>
      <c r="I877" s="26">
        <v>0</v>
      </c>
      <c r="J877" s="26">
        <v>2050</v>
      </c>
      <c r="K877" s="26">
        <v>1019.3</v>
      </c>
      <c r="L877" s="26">
        <v>1019.3</v>
      </c>
      <c r="M877" s="23">
        <v>3906.19</v>
      </c>
    </row>
    <row r="878" spans="1:13" x14ac:dyDescent="0.3">
      <c r="A878" s="24" t="s">
        <v>261</v>
      </c>
      <c r="B878" s="24" t="s">
        <v>278</v>
      </c>
      <c r="C878" s="2" t="str">
        <f>VLOOKUP(B878,Hoja1!B:C,2,FALSE)</f>
        <v>Protección de la Salubridad Pública</v>
      </c>
      <c r="D878" s="3" t="str">
        <f t="shared" si="30"/>
        <v>2</v>
      </c>
      <c r="E878" s="3" t="str">
        <f t="shared" si="31"/>
        <v>22</v>
      </c>
      <c r="F878" s="24" t="s">
        <v>79</v>
      </c>
      <c r="G878" s="25" t="s">
        <v>80</v>
      </c>
      <c r="H878" s="26">
        <v>14642</v>
      </c>
      <c r="I878" s="26">
        <v>0</v>
      </c>
      <c r="J878" s="26">
        <v>14642</v>
      </c>
      <c r="K878" s="26">
        <v>4667.33</v>
      </c>
      <c r="L878" s="26">
        <v>2641.78</v>
      </c>
      <c r="M878" s="23">
        <v>0</v>
      </c>
    </row>
    <row r="879" spans="1:13" x14ac:dyDescent="0.3">
      <c r="A879" s="24" t="s">
        <v>261</v>
      </c>
      <c r="B879" s="24" t="s">
        <v>278</v>
      </c>
      <c r="C879" s="2" t="str">
        <f>VLOOKUP(B879,Hoja1!B:C,2,FALSE)</f>
        <v>Protección de la Salubridad Pública</v>
      </c>
      <c r="D879" s="3" t="str">
        <f t="shared" si="30"/>
        <v>2</v>
      </c>
      <c r="E879" s="3" t="str">
        <f t="shared" si="31"/>
        <v>22</v>
      </c>
      <c r="F879" s="24" t="s">
        <v>81</v>
      </c>
      <c r="G879" s="25" t="s">
        <v>82</v>
      </c>
      <c r="H879" s="26">
        <v>4567</v>
      </c>
      <c r="I879" s="26">
        <v>0</v>
      </c>
      <c r="J879" s="26">
        <v>4567</v>
      </c>
      <c r="K879" s="26">
        <v>871.55</v>
      </c>
      <c r="L879" s="26">
        <v>871.55</v>
      </c>
      <c r="M879" s="23">
        <v>265.56</v>
      </c>
    </row>
    <row r="880" spans="1:13" x14ac:dyDescent="0.3">
      <c r="A880" s="24" t="s">
        <v>261</v>
      </c>
      <c r="B880" s="24" t="s">
        <v>278</v>
      </c>
      <c r="C880" s="2" t="str">
        <f>VLOOKUP(B880,Hoja1!B:C,2,FALSE)</f>
        <v>Protección de la Salubridad Pública</v>
      </c>
      <c r="D880" s="3" t="str">
        <f t="shared" si="30"/>
        <v>2</v>
      </c>
      <c r="E880" s="3" t="str">
        <f t="shared" si="31"/>
        <v>22</v>
      </c>
      <c r="F880" s="24" t="s">
        <v>206</v>
      </c>
      <c r="G880" s="25" t="s">
        <v>207</v>
      </c>
      <c r="H880" s="26">
        <v>17000</v>
      </c>
      <c r="I880" s="26">
        <v>0</v>
      </c>
      <c r="J880" s="26">
        <v>17000</v>
      </c>
      <c r="K880" s="26">
        <v>6835.17</v>
      </c>
      <c r="L880" s="26">
        <v>1433.01</v>
      </c>
      <c r="M880" s="23">
        <v>0</v>
      </c>
    </row>
    <row r="881" spans="1:13" x14ac:dyDescent="0.3">
      <c r="A881" s="24" t="s">
        <v>261</v>
      </c>
      <c r="B881" s="24" t="s">
        <v>278</v>
      </c>
      <c r="C881" s="2" t="str">
        <f>VLOOKUP(B881,Hoja1!B:C,2,FALSE)</f>
        <v>Protección de la Salubridad Pública</v>
      </c>
      <c r="D881" s="3" t="str">
        <f t="shared" si="30"/>
        <v>2</v>
      </c>
      <c r="E881" s="3" t="str">
        <f t="shared" si="31"/>
        <v>22</v>
      </c>
      <c r="F881" s="24" t="s">
        <v>275</v>
      </c>
      <c r="G881" s="25" t="s">
        <v>276</v>
      </c>
      <c r="H881" s="26">
        <v>12000</v>
      </c>
      <c r="I881" s="26">
        <v>0</v>
      </c>
      <c r="J881" s="26">
        <v>12000</v>
      </c>
      <c r="K881" s="26">
        <v>3383.37</v>
      </c>
      <c r="L881" s="26">
        <v>3383.37</v>
      </c>
      <c r="M881" s="23">
        <v>230.83</v>
      </c>
    </row>
    <row r="882" spans="1:13" x14ac:dyDescent="0.3">
      <c r="A882" s="24" t="s">
        <v>261</v>
      </c>
      <c r="B882" s="24" t="s">
        <v>278</v>
      </c>
      <c r="C882" s="2" t="str">
        <f>VLOOKUP(B882,Hoja1!B:C,2,FALSE)</f>
        <v>Protección de la Salubridad Pública</v>
      </c>
      <c r="D882" s="3" t="str">
        <f t="shared" si="30"/>
        <v>2</v>
      </c>
      <c r="E882" s="3" t="str">
        <f t="shared" si="31"/>
        <v>22</v>
      </c>
      <c r="F882" s="24" t="s">
        <v>85</v>
      </c>
      <c r="G882" s="25" t="s">
        <v>86</v>
      </c>
      <c r="H882" s="26">
        <v>7800</v>
      </c>
      <c r="I882" s="26">
        <v>0</v>
      </c>
      <c r="J882" s="26">
        <v>7800</v>
      </c>
      <c r="K882" s="26">
        <v>3985.75</v>
      </c>
      <c r="L882" s="26">
        <v>3132.95</v>
      </c>
      <c r="M882" s="23">
        <v>34.32</v>
      </c>
    </row>
    <row r="883" spans="1:13" x14ac:dyDescent="0.3">
      <c r="A883" s="24" t="s">
        <v>261</v>
      </c>
      <c r="B883" s="24" t="s">
        <v>278</v>
      </c>
      <c r="C883" s="2" t="str">
        <f>VLOOKUP(B883,Hoja1!B:C,2,FALSE)</f>
        <v>Protección de la Salubridad Pública</v>
      </c>
      <c r="D883" s="3" t="str">
        <f t="shared" si="30"/>
        <v>2</v>
      </c>
      <c r="E883" s="3" t="str">
        <f t="shared" si="31"/>
        <v>22</v>
      </c>
      <c r="F883" s="24" t="s">
        <v>87</v>
      </c>
      <c r="G883" s="25" t="s">
        <v>88</v>
      </c>
      <c r="H883" s="26">
        <v>3000</v>
      </c>
      <c r="I883" s="26">
        <v>0</v>
      </c>
      <c r="J883" s="26">
        <v>3000</v>
      </c>
      <c r="K883" s="26">
        <v>0</v>
      </c>
      <c r="L883" s="26">
        <v>0</v>
      </c>
      <c r="M883" s="23">
        <v>976.83</v>
      </c>
    </row>
    <row r="884" spans="1:13" x14ac:dyDescent="0.3">
      <c r="A884" s="24" t="s">
        <v>261</v>
      </c>
      <c r="B884" s="24" t="s">
        <v>278</v>
      </c>
      <c r="C884" s="2" t="str">
        <f>VLOOKUP(B884,Hoja1!B:C,2,FALSE)</f>
        <v>Protección de la Salubridad Pública</v>
      </c>
      <c r="D884" s="3" t="str">
        <f t="shared" si="30"/>
        <v>2</v>
      </c>
      <c r="E884" s="3" t="str">
        <f t="shared" si="31"/>
        <v>22</v>
      </c>
      <c r="F884" s="24" t="s">
        <v>89</v>
      </c>
      <c r="G884" s="25" t="s">
        <v>90</v>
      </c>
      <c r="H884" s="26">
        <v>5000</v>
      </c>
      <c r="I884" s="26">
        <v>0</v>
      </c>
      <c r="J884" s="26">
        <v>5000</v>
      </c>
      <c r="K884" s="26">
        <v>0</v>
      </c>
      <c r="L884" s="26">
        <v>0</v>
      </c>
      <c r="M884" s="23">
        <v>0</v>
      </c>
    </row>
    <row r="885" spans="1:13" x14ac:dyDescent="0.3">
      <c r="A885" s="24" t="s">
        <v>261</v>
      </c>
      <c r="B885" s="24" t="s">
        <v>278</v>
      </c>
      <c r="C885" s="2" t="str">
        <f>VLOOKUP(B885,Hoja1!B:C,2,FALSE)</f>
        <v>Protección de la Salubridad Pública</v>
      </c>
      <c r="D885" s="3" t="str">
        <f t="shared" si="30"/>
        <v>2</v>
      </c>
      <c r="E885" s="3" t="str">
        <f t="shared" si="31"/>
        <v>22</v>
      </c>
      <c r="F885" s="24" t="s">
        <v>62</v>
      </c>
      <c r="G885" s="25" t="s">
        <v>63</v>
      </c>
      <c r="H885" s="26">
        <v>15000</v>
      </c>
      <c r="I885" s="26">
        <v>0</v>
      </c>
      <c r="J885" s="26">
        <v>15000</v>
      </c>
      <c r="K885" s="26">
        <v>800</v>
      </c>
      <c r="L885" s="26">
        <v>800</v>
      </c>
      <c r="M885" s="23">
        <v>0</v>
      </c>
    </row>
    <row r="886" spans="1:13" x14ac:dyDescent="0.3">
      <c r="A886" s="24" t="s">
        <v>261</v>
      </c>
      <c r="B886" s="24" t="s">
        <v>278</v>
      </c>
      <c r="C886" s="2" t="str">
        <f>VLOOKUP(B886,Hoja1!B:C,2,FALSE)</f>
        <v>Protección de la Salubridad Pública</v>
      </c>
      <c r="D886" s="3" t="str">
        <f t="shared" si="30"/>
        <v>2</v>
      </c>
      <c r="E886" s="3" t="str">
        <f t="shared" si="31"/>
        <v>22</v>
      </c>
      <c r="F886" s="24" t="s">
        <v>144</v>
      </c>
      <c r="G886" s="25" t="s">
        <v>145</v>
      </c>
      <c r="H886" s="26">
        <v>9650</v>
      </c>
      <c r="I886" s="26">
        <v>0</v>
      </c>
      <c r="J886" s="26">
        <v>9650</v>
      </c>
      <c r="K886" s="26">
        <v>4009.1</v>
      </c>
      <c r="L886" s="26">
        <v>4009.1</v>
      </c>
      <c r="M886" s="23">
        <v>800</v>
      </c>
    </row>
    <row r="887" spans="1:13" x14ac:dyDescent="0.3">
      <c r="A887" s="24" t="s">
        <v>261</v>
      </c>
      <c r="B887" s="24" t="s">
        <v>278</v>
      </c>
      <c r="C887" s="2" t="str">
        <f>VLOOKUP(B887,Hoja1!B:C,2,FALSE)</f>
        <v>Protección de la Salubridad Pública</v>
      </c>
      <c r="D887" s="3" t="str">
        <f t="shared" si="30"/>
        <v>2</v>
      </c>
      <c r="E887" s="3" t="str">
        <f t="shared" si="31"/>
        <v>22</v>
      </c>
      <c r="F887" s="24" t="s">
        <v>95</v>
      </c>
      <c r="G887" s="25" t="s">
        <v>96</v>
      </c>
      <c r="H887" s="26">
        <v>67000</v>
      </c>
      <c r="I887" s="26">
        <v>0</v>
      </c>
      <c r="J887" s="26">
        <v>67000</v>
      </c>
      <c r="K887" s="26">
        <v>0</v>
      </c>
      <c r="L887" s="26">
        <v>0</v>
      </c>
      <c r="M887" s="23">
        <v>1603.64</v>
      </c>
    </row>
    <row r="888" spans="1:13" x14ac:dyDescent="0.3">
      <c r="A888" s="24" t="s">
        <v>261</v>
      </c>
      <c r="B888" s="24" t="s">
        <v>278</v>
      </c>
      <c r="C888" s="2" t="str">
        <f>VLOOKUP(B888,Hoja1!B:C,2,FALSE)</f>
        <v>Protección de la Salubridad Pública</v>
      </c>
      <c r="D888" s="3" t="str">
        <f t="shared" si="30"/>
        <v>2</v>
      </c>
      <c r="E888" s="3" t="str">
        <f t="shared" si="31"/>
        <v>22</v>
      </c>
      <c r="F888" s="24" t="s">
        <v>64</v>
      </c>
      <c r="G888" s="25" t="s">
        <v>65</v>
      </c>
      <c r="H888" s="26">
        <v>40000</v>
      </c>
      <c r="I888" s="26">
        <v>0</v>
      </c>
      <c r="J888" s="26">
        <v>40000</v>
      </c>
      <c r="K888" s="26">
        <v>0</v>
      </c>
      <c r="L888" s="26">
        <v>0</v>
      </c>
      <c r="M888" s="23">
        <v>0</v>
      </c>
    </row>
    <row r="889" spans="1:13" x14ac:dyDescent="0.3">
      <c r="A889" s="24" t="s">
        <v>261</v>
      </c>
      <c r="B889" s="24" t="s">
        <v>278</v>
      </c>
      <c r="C889" s="2" t="str">
        <f>VLOOKUP(B889,Hoja1!B:C,2,FALSE)</f>
        <v>Protección de la Salubridad Pública</v>
      </c>
      <c r="D889" s="3" t="str">
        <f t="shared" si="30"/>
        <v>2</v>
      </c>
      <c r="E889" s="3" t="str">
        <f t="shared" si="31"/>
        <v>23</v>
      </c>
      <c r="F889" s="24" t="s">
        <v>39</v>
      </c>
      <c r="G889" s="25" t="s">
        <v>40</v>
      </c>
      <c r="H889" s="26">
        <v>500</v>
      </c>
      <c r="I889" s="26">
        <v>0</v>
      </c>
      <c r="J889" s="26">
        <v>500</v>
      </c>
      <c r="K889" s="26">
        <v>0</v>
      </c>
      <c r="L889" s="26">
        <v>0</v>
      </c>
      <c r="M889" s="23">
        <v>0</v>
      </c>
    </row>
    <row r="890" spans="1:13" x14ac:dyDescent="0.3">
      <c r="A890" s="24" t="s">
        <v>261</v>
      </c>
      <c r="B890" s="24" t="s">
        <v>278</v>
      </c>
      <c r="C890" s="2" t="str">
        <f>VLOOKUP(B890,Hoja1!B:C,2,FALSE)</f>
        <v>Protección de la Salubridad Pública</v>
      </c>
      <c r="D890" s="3" t="str">
        <f t="shared" si="30"/>
        <v>2</v>
      </c>
      <c r="E890" s="3" t="str">
        <f t="shared" si="31"/>
        <v>23</v>
      </c>
      <c r="F890" s="24" t="s">
        <v>43</v>
      </c>
      <c r="G890" s="25" t="s">
        <v>44</v>
      </c>
      <c r="H890" s="26">
        <v>500</v>
      </c>
      <c r="I890" s="26">
        <v>0</v>
      </c>
      <c r="J890" s="26">
        <v>500</v>
      </c>
      <c r="K890" s="26">
        <v>0</v>
      </c>
      <c r="L890" s="26">
        <v>0</v>
      </c>
      <c r="M890" s="23">
        <v>0</v>
      </c>
    </row>
    <row r="891" spans="1:13" x14ac:dyDescent="0.3">
      <c r="A891" s="24" t="s">
        <v>261</v>
      </c>
      <c r="B891" s="24" t="s">
        <v>278</v>
      </c>
      <c r="C891" s="2" t="str">
        <f>VLOOKUP(B891,Hoja1!B:C,2,FALSE)</f>
        <v>Protección de la Salubridad Pública</v>
      </c>
      <c r="D891" s="3" t="str">
        <f t="shared" si="30"/>
        <v>4</v>
      </c>
      <c r="E891" s="3" t="str">
        <f t="shared" si="31"/>
        <v>46</v>
      </c>
      <c r="F891" s="24" t="s">
        <v>104</v>
      </c>
      <c r="G891" s="25" t="s">
        <v>105</v>
      </c>
      <c r="H891" s="26">
        <v>3000</v>
      </c>
      <c r="I891" s="26">
        <v>0</v>
      </c>
      <c r="J891" s="26">
        <v>3000</v>
      </c>
      <c r="K891" s="26">
        <v>0</v>
      </c>
      <c r="L891" s="26">
        <v>0</v>
      </c>
      <c r="M891" s="23">
        <v>0</v>
      </c>
    </row>
    <row r="892" spans="1:13" x14ac:dyDescent="0.3">
      <c r="A892" s="24" t="s">
        <v>261</v>
      </c>
      <c r="B892" s="24" t="s">
        <v>278</v>
      </c>
      <c r="C892" s="2" t="str">
        <f>VLOOKUP(B892,Hoja1!B:C,2,FALSE)</f>
        <v>Protección de la Salubridad Pública</v>
      </c>
      <c r="D892" s="3" t="str">
        <f t="shared" si="30"/>
        <v>4</v>
      </c>
      <c r="E892" s="3" t="str">
        <f t="shared" si="31"/>
        <v>48</v>
      </c>
      <c r="F892" s="24" t="s">
        <v>45</v>
      </c>
      <c r="G892" s="25" t="s">
        <v>46</v>
      </c>
      <c r="H892" s="26">
        <v>85415</v>
      </c>
      <c r="I892" s="26">
        <v>0</v>
      </c>
      <c r="J892" s="26">
        <v>85415</v>
      </c>
      <c r="K892" s="26">
        <v>0</v>
      </c>
      <c r="L892" s="26">
        <v>0</v>
      </c>
      <c r="M892" s="23">
        <v>0</v>
      </c>
    </row>
    <row r="893" spans="1:13" x14ac:dyDescent="0.3">
      <c r="A893" s="24" t="s">
        <v>261</v>
      </c>
      <c r="B893" s="24" t="s">
        <v>278</v>
      </c>
      <c r="C893" s="2" t="str">
        <f>VLOOKUP(B893,Hoja1!B:C,2,FALSE)</f>
        <v>Protección de la Salubridad Pública</v>
      </c>
      <c r="D893" s="3" t="str">
        <f t="shared" si="30"/>
        <v>6</v>
      </c>
      <c r="E893" s="3" t="str">
        <f t="shared" si="31"/>
        <v>62</v>
      </c>
      <c r="F893" s="24" t="s">
        <v>203</v>
      </c>
      <c r="G893" s="25" t="s">
        <v>204</v>
      </c>
      <c r="H893" s="26">
        <v>25000</v>
      </c>
      <c r="I893" s="26">
        <v>0</v>
      </c>
      <c r="J893" s="26">
        <v>25000</v>
      </c>
      <c r="K893" s="26">
        <v>0</v>
      </c>
      <c r="L893" s="26">
        <v>0</v>
      </c>
      <c r="M893" s="23">
        <v>0</v>
      </c>
    </row>
    <row r="894" spans="1:13" x14ac:dyDescent="0.3">
      <c r="A894" s="24" t="s">
        <v>261</v>
      </c>
      <c r="B894" s="24" t="s">
        <v>278</v>
      </c>
      <c r="C894" s="2" t="str">
        <f>VLOOKUP(B894,Hoja1!B:C,2,FALSE)</f>
        <v>Protección de la Salubridad Pública</v>
      </c>
      <c r="D894" s="3" t="str">
        <f t="shared" si="30"/>
        <v>6</v>
      </c>
      <c r="E894" s="3" t="str">
        <f t="shared" si="31"/>
        <v>63</v>
      </c>
      <c r="F894" s="24" t="s">
        <v>127</v>
      </c>
      <c r="G894" s="25" t="s">
        <v>126</v>
      </c>
      <c r="H894" s="26">
        <v>50000</v>
      </c>
      <c r="I894" s="26">
        <v>0</v>
      </c>
      <c r="J894" s="26">
        <v>50000</v>
      </c>
      <c r="K894" s="26">
        <v>0</v>
      </c>
      <c r="L894" s="26">
        <v>0</v>
      </c>
      <c r="M894" s="23">
        <v>0</v>
      </c>
    </row>
    <row r="895" spans="1:13" x14ac:dyDescent="0.3">
      <c r="A895" s="24" t="s">
        <v>261</v>
      </c>
      <c r="B895" s="24" t="s">
        <v>279</v>
      </c>
      <c r="C895" s="2" t="str">
        <f>VLOOKUP(B895,Hoja1!B:C,2,FALSE)</f>
        <v>Mercados, abastos y lonjas</v>
      </c>
      <c r="D895" s="3" t="str">
        <f t="shared" si="30"/>
        <v>1</v>
      </c>
      <c r="E895" s="3" t="str">
        <f t="shared" si="31"/>
        <v>12</v>
      </c>
      <c r="F895" s="24" t="s">
        <v>50</v>
      </c>
      <c r="G895" s="25" t="s">
        <v>51</v>
      </c>
      <c r="H895" s="26">
        <v>80181</v>
      </c>
      <c r="I895" s="26">
        <v>0</v>
      </c>
      <c r="J895" s="26">
        <v>80181</v>
      </c>
      <c r="K895" s="26">
        <v>14625.53</v>
      </c>
      <c r="L895" s="26">
        <v>14625.53</v>
      </c>
      <c r="M895" s="23">
        <v>0</v>
      </c>
    </row>
    <row r="896" spans="1:13" x14ac:dyDescent="0.3">
      <c r="A896" s="24" t="s">
        <v>261</v>
      </c>
      <c r="B896" s="24" t="s">
        <v>279</v>
      </c>
      <c r="C896" s="2" t="str">
        <f>VLOOKUP(B896,Hoja1!B:C,2,FALSE)</f>
        <v>Mercados, abastos y lonjas</v>
      </c>
      <c r="D896" s="3" t="str">
        <f t="shared" si="30"/>
        <v>1</v>
      </c>
      <c r="E896" s="3" t="str">
        <f t="shared" si="31"/>
        <v>12</v>
      </c>
      <c r="F896" s="24" t="s">
        <v>17</v>
      </c>
      <c r="G896" s="25" t="s">
        <v>18</v>
      </c>
      <c r="H896" s="26">
        <v>30705</v>
      </c>
      <c r="I896" s="26">
        <v>0</v>
      </c>
      <c r="J896" s="26">
        <v>30705</v>
      </c>
      <c r="K896" s="26">
        <v>9692.02</v>
      </c>
      <c r="L896" s="26">
        <v>9692.02</v>
      </c>
      <c r="M896" s="23">
        <v>5902.17</v>
      </c>
    </row>
    <row r="897" spans="1:13" x14ac:dyDescent="0.3">
      <c r="A897" s="24" t="s">
        <v>261</v>
      </c>
      <c r="B897" s="24" t="s">
        <v>279</v>
      </c>
      <c r="C897" s="2" t="str">
        <f>VLOOKUP(B897,Hoja1!B:C,2,FALSE)</f>
        <v>Mercados, abastos y lonjas</v>
      </c>
      <c r="D897" s="3" t="str">
        <f t="shared" si="30"/>
        <v>1</v>
      </c>
      <c r="E897" s="3" t="str">
        <f t="shared" si="31"/>
        <v>12</v>
      </c>
      <c r="F897" s="24" t="s">
        <v>52</v>
      </c>
      <c r="G897" s="25" t="s">
        <v>53</v>
      </c>
      <c r="H897" s="26">
        <v>34702</v>
      </c>
      <c r="I897" s="26">
        <v>0</v>
      </c>
      <c r="J897" s="26">
        <v>34702</v>
      </c>
      <c r="K897" s="26">
        <v>15440.87</v>
      </c>
      <c r="L897" s="26">
        <v>15440.87</v>
      </c>
      <c r="M897" s="23">
        <v>4407.0600000000004</v>
      </c>
    </row>
    <row r="898" spans="1:13" x14ac:dyDescent="0.3">
      <c r="A898" s="24" t="s">
        <v>261</v>
      </c>
      <c r="B898" s="24" t="s">
        <v>279</v>
      </c>
      <c r="C898" s="2" t="str">
        <f>VLOOKUP(B898,Hoja1!B:C,2,FALSE)</f>
        <v>Mercados, abastos y lonjas</v>
      </c>
      <c r="D898" s="3" t="str">
        <f t="shared" si="30"/>
        <v>1</v>
      </c>
      <c r="E898" s="3" t="str">
        <f t="shared" si="31"/>
        <v>12</v>
      </c>
      <c r="F898" s="24" t="s">
        <v>19</v>
      </c>
      <c r="G898" s="25" t="s">
        <v>20</v>
      </c>
      <c r="H898" s="26">
        <v>30043</v>
      </c>
      <c r="I898" s="26">
        <v>0</v>
      </c>
      <c r="J898" s="26">
        <v>30043</v>
      </c>
      <c r="K898" s="26">
        <v>10309.44</v>
      </c>
      <c r="L898" s="26">
        <v>10309.44</v>
      </c>
      <c r="M898" s="23">
        <v>6968.94</v>
      </c>
    </row>
    <row r="899" spans="1:13" x14ac:dyDescent="0.3">
      <c r="A899" s="24" t="s">
        <v>261</v>
      </c>
      <c r="B899" s="24" t="s">
        <v>279</v>
      </c>
      <c r="C899" s="2" t="str">
        <f>VLOOKUP(B899,Hoja1!B:C,2,FALSE)</f>
        <v>Mercados, abastos y lonjas</v>
      </c>
      <c r="D899" s="3" t="str">
        <f t="shared" ref="D899:D959" si="34">LEFT(F899,1)</f>
        <v>1</v>
      </c>
      <c r="E899" s="3" t="str">
        <f t="shared" ref="E899:E959" si="35">LEFT(F899,2)</f>
        <v>12</v>
      </c>
      <c r="F899" s="24" t="s">
        <v>21</v>
      </c>
      <c r="G899" s="25" t="s">
        <v>22</v>
      </c>
      <c r="H899" s="26">
        <v>78144</v>
      </c>
      <c r="I899" s="26">
        <v>0</v>
      </c>
      <c r="J899" s="26">
        <v>78144</v>
      </c>
      <c r="K899" s="26">
        <v>21754.240000000002</v>
      </c>
      <c r="L899" s="26">
        <v>21754.240000000002</v>
      </c>
      <c r="M899" s="23">
        <v>4403.72</v>
      </c>
    </row>
    <row r="900" spans="1:13" x14ac:dyDescent="0.3">
      <c r="A900" s="24" t="s">
        <v>261</v>
      </c>
      <c r="B900" s="24" t="s">
        <v>279</v>
      </c>
      <c r="C900" s="2" t="str">
        <f>VLOOKUP(B900,Hoja1!B:C,2,FALSE)</f>
        <v>Mercados, abastos y lonjas</v>
      </c>
      <c r="D900" s="3" t="str">
        <f t="shared" si="34"/>
        <v>1</v>
      </c>
      <c r="E900" s="3" t="str">
        <f t="shared" si="35"/>
        <v>12</v>
      </c>
      <c r="F900" s="24" t="s">
        <v>23</v>
      </c>
      <c r="G900" s="25" t="s">
        <v>24</v>
      </c>
      <c r="H900" s="26">
        <v>186521</v>
      </c>
      <c r="I900" s="26">
        <v>0</v>
      </c>
      <c r="J900" s="26">
        <v>186521</v>
      </c>
      <c r="K900" s="26">
        <v>95074.95</v>
      </c>
      <c r="L900" s="26">
        <v>95074.95</v>
      </c>
      <c r="M900" s="23">
        <v>9164.27</v>
      </c>
    </row>
    <row r="901" spans="1:13" x14ac:dyDescent="0.3">
      <c r="A901" s="24" t="s">
        <v>261</v>
      </c>
      <c r="B901" s="24" t="s">
        <v>279</v>
      </c>
      <c r="C901" s="2" t="str">
        <f>VLOOKUP(B901,Hoja1!B:C,2,FALSE)</f>
        <v>Mercados, abastos y lonjas</v>
      </c>
      <c r="D901" s="3" t="str">
        <f t="shared" si="34"/>
        <v>1</v>
      </c>
      <c r="E901" s="3" t="str">
        <f t="shared" si="35"/>
        <v>12</v>
      </c>
      <c r="F901" s="24" t="s">
        <v>25</v>
      </c>
      <c r="G901" s="25" t="s">
        <v>26</v>
      </c>
      <c r="H901" s="26">
        <v>16108</v>
      </c>
      <c r="I901" s="26">
        <v>0</v>
      </c>
      <c r="J901" s="26">
        <v>16108</v>
      </c>
      <c r="K901" s="26">
        <v>6137.08</v>
      </c>
      <c r="L901" s="26">
        <v>6137.08</v>
      </c>
      <c r="M901" s="23">
        <v>41023.78</v>
      </c>
    </row>
    <row r="902" spans="1:13" x14ac:dyDescent="0.3">
      <c r="A902" s="24" t="s">
        <v>261</v>
      </c>
      <c r="B902" s="24" t="s">
        <v>279</v>
      </c>
      <c r="C902" s="2" t="str">
        <f>VLOOKUP(B902,Hoja1!B:C,2,FALSE)</f>
        <v>Mercados, abastos y lonjas</v>
      </c>
      <c r="D902" s="3" t="str">
        <f t="shared" si="34"/>
        <v>1</v>
      </c>
      <c r="E902" s="3" t="str">
        <f t="shared" si="35"/>
        <v>13</v>
      </c>
      <c r="F902" s="24" t="s">
        <v>69</v>
      </c>
      <c r="G902" s="25" t="s">
        <v>11</v>
      </c>
      <c r="H902" s="26">
        <v>210298</v>
      </c>
      <c r="I902" s="26">
        <v>0</v>
      </c>
      <c r="J902" s="26">
        <v>210298</v>
      </c>
      <c r="K902" s="26">
        <v>74386.36</v>
      </c>
      <c r="L902" s="26">
        <v>74386.36</v>
      </c>
      <c r="M902" s="23">
        <v>2404.08</v>
      </c>
    </row>
    <row r="903" spans="1:13" x14ac:dyDescent="0.3">
      <c r="A903" s="24" t="s">
        <v>261</v>
      </c>
      <c r="B903" s="24" t="s">
        <v>279</v>
      </c>
      <c r="C903" s="2" t="str">
        <f>VLOOKUP(B903,Hoja1!B:C,2,FALSE)</f>
        <v>Mercados, abastos y lonjas</v>
      </c>
      <c r="D903" s="3" t="str">
        <f t="shared" si="34"/>
        <v>1</v>
      </c>
      <c r="E903" s="3" t="str">
        <f t="shared" si="35"/>
        <v>13</v>
      </c>
      <c r="F903" s="24" t="s">
        <v>70</v>
      </c>
      <c r="G903" s="25" t="s">
        <v>71</v>
      </c>
      <c r="H903" s="26">
        <v>6600</v>
      </c>
      <c r="I903" s="26">
        <v>0</v>
      </c>
      <c r="J903" s="26">
        <v>6600</v>
      </c>
      <c r="K903" s="26">
        <v>1359.89</v>
      </c>
      <c r="L903" s="26">
        <v>1359.89</v>
      </c>
      <c r="M903" s="23">
        <v>29685.65</v>
      </c>
    </row>
    <row r="904" spans="1:13" x14ac:dyDescent="0.3">
      <c r="A904" s="24" t="s">
        <v>261</v>
      </c>
      <c r="B904" s="24" t="s">
        <v>279</v>
      </c>
      <c r="C904" s="2" t="str">
        <f>VLOOKUP(B904,Hoja1!B:C,2,FALSE)</f>
        <v>Mercados, abastos y lonjas</v>
      </c>
      <c r="D904" s="3" t="str">
        <f t="shared" si="34"/>
        <v>1</v>
      </c>
      <c r="E904" s="3" t="str">
        <f t="shared" si="35"/>
        <v>13</v>
      </c>
      <c r="F904" s="24" t="s">
        <v>72</v>
      </c>
      <c r="G904" s="25" t="s">
        <v>13</v>
      </c>
      <c r="H904" s="26">
        <v>197922</v>
      </c>
      <c r="I904" s="26">
        <v>0</v>
      </c>
      <c r="J904" s="26">
        <v>197922</v>
      </c>
      <c r="K904" s="26">
        <v>72096.59</v>
      </c>
      <c r="L904" s="26">
        <v>72096.59</v>
      </c>
      <c r="M904" s="23">
        <v>368.27</v>
      </c>
    </row>
    <row r="905" spans="1:13" x14ac:dyDescent="0.3">
      <c r="A905" s="24" t="s">
        <v>261</v>
      </c>
      <c r="B905" s="24" t="s">
        <v>279</v>
      </c>
      <c r="C905" s="2" t="str">
        <f>VLOOKUP(B905,Hoja1!B:C,2,FALSE)</f>
        <v>Mercados, abastos y lonjas</v>
      </c>
      <c r="D905" s="3" t="str">
        <f t="shared" si="34"/>
        <v>2</v>
      </c>
      <c r="E905" s="3" t="str">
        <f t="shared" si="35"/>
        <v>20</v>
      </c>
      <c r="F905" s="24" t="s">
        <v>176</v>
      </c>
      <c r="G905" s="25" t="s">
        <v>177</v>
      </c>
      <c r="H905" s="26">
        <v>21000</v>
      </c>
      <c r="I905" s="26">
        <v>0</v>
      </c>
      <c r="J905" s="26">
        <v>21000</v>
      </c>
      <c r="K905" s="26">
        <v>2486.02</v>
      </c>
      <c r="L905" s="26">
        <v>2019.02</v>
      </c>
      <c r="M905" s="23">
        <v>34542.5</v>
      </c>
    </row>
    <row r="906" spans="1:13" x14ac:dyDescent="0.3">
      <c r="A906" s="24" t="s">
        <v>261</v>
      </c>
      <c r="B906" s="24" t="s">
        <v>279</v>
      </c>
      <c r="C906" s="2" t="str">
        <f>VLOOKUP(B906,Hoja1!B:C,2,FALSE)</f>
        <v>Mercados, abastos y lonjas</v>
      </c>
      <c r="D906" s="3" t="str">
        <f t="shared" si="34"/>
        <v>2</v>
      </c>
      <c r="E906" s="3" t="str">
        <f t="shared" si="35"/>
        <v>20</v>
      </c>
      <c r="F906" s="24" t="s">
        <v>54</v>
      </c>
      <c r="G906" s="25" t="s">
        <v>55</v>
      </c>
      <c r="H906" s="26">
        <v>3000</v>
      </c>
      <c r="I906" s="26">
        <v>0</v>
      </c>
      <c r="J906" s="26">
        <v>3000</v>
      </c>
      <c r="K906" s="26">
        <v>0</v>
      </c>
      <c r="L906" s="26">
        <v>0</v>
      </c>
      <c r="M906" s="23">
        <v>1397.2</v>
      </c>
    </row>
    <row r="907" spans="1:13" x14ac:dyDescent="0.3">
      <c r="A907" s="24" t="s">
        <v>261</v>
      </c>
      <c r="B907" s="24" t="s">
        <v>279</v>
      </c>
      <c r="C907" s="2" t="str">
        <f>VLOOKUP(B907,Hoja1!B:C,2,FALSE)</f>
        <v>Mercados, abastos y lonjas</v>
      </c>
      <c r="D907" s="3" t="str">
        <f t="shared" si="34"/>
        <v>2</v>
      </c>
      <c r="E907" s="3" t="str">
        <f t="shared" si="35"/>
        <v>21</v>
      </c>
      <c r="F907" s="24" t="s">
        <v>56</v>
      </c>
      <c r="G907" s="25" t="s">
        <v>57</v>
      </c>
      <c r="H907" s="26">
        <v>3000</v>
      </c>
      <c r="I907" s="26">
        <v>0</v>
      </c>
      <c r="J907" s="26">
        <v>3000</v>
      </c>
      <c r="K907" s="26">
        <v>1522.37</v>
      </c>
      <c r="L907" s="26">
        <v>1522.37</v>
      </c>
      <c r="M907" s="23">
        <v>0</v>
      </c>
    </row>
    <row r="908" spans="1:13" x14ac:dyDescent="0.3">
      <c r="A908" s="24" t="s">
        <v>261</v>
      </c>
      <c r="B908" s="24" t="s">
        <v>279</v>
      </c>
      <c r="C908" s="2" t="str">
        <f>VLOOKUP(B908,Hoja1!B:C,2,FALSE)</f>
        <v>Mercados, abastos y lonjas</v>
      </c>
      <c r="D908" s="3" t="str">
        <f t="shared" si="34"/>
        <v>2</v>
      </c>
      <c r="E908" s="3" t="str">
        <f t="shared" si="35"/>
        <v>22</v>
      </c>
      <c r="F908" s="24" t="s">
        <v>92</v>
      </c>
      <c r="G908" s="25" t="s">
        <v>93</v>
      </c>
      <c r="H908" s="26">
        <v>10000</v>
      </c>
      <c r="I908" s="26">
        <v>0</v>
      </c>
      <c r="J908" s="26">
        <v>10000</v>
      </c>
      <c r="K908" s="26">
        <v>4547.74</v>
      </c>
      <c r="L908" s="26">
        <v>3427.43</v>
      </c>
      <c r="M908" s="23">
        <v>0</v>
      </c>
    </row>
    <row r="909" spans="1:13" x14ac:dyDescent="0.3">
      <c r="A909" s="24" t="s">
        <v>261</v>
      </c>
      <c r="B909" s="24" t="s">
        <v>279</v>
      </c>
      <c r="C909" s="2" t="str">
        <f>VLOOKUP(B909,Hoja1!B:C,2,FALSE)</f>
        <v>Mercados, abastos y lonjas</v>
      </c>
      <c r="D909" s="3" t="str">
        <f t="shared" si="34"/>
        <v>2</v>
      </c>
      <c r="E909" s="3" t="str">
        <f t="shared" si="35"/>
        <v>22</v>
      </c>
      <c r="F909" s="24" t="s">
        <v>142</v>
      </c>
      <c r="G909" s="25" t="s">
        <v>143</v>
      </c>
      <c r="H909" s="26">
        <v>2040</v>
      </c>
      <c r="I909" s="26">
        <v>0</v>
      </c>
      <c r="J909" s="26">
        <v>2040</v>
      </c>
      <c r="K909" s="26">
        <v>1285.17</v>
      </c>
      <c r="L909" s="26">
        <v>1285.17</v>
      </c>
      <c r="M909" s="23">
        <v>90.15</v>
      </c>
    </row>
    <row r="910" spans="1:13" x14ac:dyDescent="0.3">
      <c r="A910" s="24" t="s">
        <v>261</v>
      </c>
      <c r="B910" s="24" t="s">
        <v>279</v>
      </c>
      <c r="C910" s="2" t="str">
        <f>VLOOKUP(B910,Hoja1!B:C,2,FALSE)</f>
        <v>Mercados, abastos y lonjas</v>
      </c>
      <c r="D910" s="3" t="str">
        <f t="shared" si="34"/>
        <v>2</v>
      </c>
      <c r="E910" s="3" t="str">
        <f t="shared" si="35"/>
        <v>22</v>
      </c>
      <c r="F910" s="24" t="s">
        <v>81</v>
      </c>
      <c r="G910" s="25" t="s">
        <v>82</v>
      </c>
      <c r="H910" s="26">
        <v>9730</v>
      </c>
      <c r="I910" s="26">
        <v>0</v>
      </c>
      <c r="J910" s="26">
        <v>9730</v>
      </c>
      <c r="K910" s="26">
        <v>0</v>
      </c>
      <c r="L910" s="26">
        <v>0</v>
      </c>
      <c r="M910" s="23">
        <v>808.92</v>
      </c>
    </row>
    <row r="911" spans="1:13" x14ac:dyDescent="0.3">
      <c r="A911" s="24" t="s">
        <v>261</v>
      </c>
      <c r="B911" s="24" t="s">
        <v>279</v>
      </c>
      <c r="C911" s="2" t="str">
        <f>VLOOKUP(B911,Hoja1!B:C,2,FALSE)</f>
        <v>Mercados, abastos y lonjas</v>
      </c>
      <c r="D911" s="3" t="str">
        <f t="shared" si="34"/>
        <v>2</v>
      </c>
      <c r="E911" s="3" t="str">
        <f t="shared" si="35"/>
        <v>22</v>
      </c>
      <c r="F911" s="24" t="s">
        <v>85</v>
      </c>
      <c r="G911" s="25" t="s">
        <v>86</v>
      </c>
      <c r="H911" s="26">
        <v>1020</v>
      </c>
      <c r="I911" s="26">
        <v>0</v>
      </c>
      <c r="J911" s="26">
        <v>1020</v>
      </c>
      <c r="K911" s="26">
        <v>950.83</v>
      </c>
      <c r="L911" s="26">
        <v>824.23</v>
      </c>
      <c r="M911" s="23">
        <v>652.08000000000004</v>
      </c>
    </row>
    <row r="912" spans="1:13" x14ac:dyDescent="0.3">
      <c r="A912" s="24" t="s">
        <v>261</v>
      </c>
      <c r="B912" s="24" t="s">
        <v>279</v>
      </c>
      <c r="C912" s="2" t="str">
        <f>VLOOKUP(B912,Hoja1!B:C,2,FALSE)</f>
        <v>Mercados, abastos y lonjas</v>
      </c>
      <c r="D912" s="3" t="str">
        <f t="shared" si="34"/>
        <v>2</v>
      </c>
      <c r="E912" s="3" t="str">
        <f t="shared" si="35"/>
        <v>22</v>
      </c>
      <c r="F912" s="24" t="s">
        <v>87</v>
      </c>
      <c r="G912" s="25" t="s">
        <v>88</v>
      </c>
      <c r="H912" s="26">
        <v>15000</v>
      </c>
      <c r="I912" s="26">
        <v>0</v>
      </c>
      <c r="J912" s="26">
        <v>15000</v>
      </c>
      <c r="K912" s="26">
        <v>0</v>
      </c>
      <c r="L912" s="26">
        <v>0</v>
      </c>
      <c r="M912" s="23">
        <v>0</v>
      </c>
    </row>
    <row r="913" spans="1:13" x14ac:dyDescent="0.3">
      <c r="A913" s="24" t="s">
        <v>261</v>
      </c>
      <c r="B913" s="24" t="s">
        <v>279</v>
      </c>
      <c r="C913" s="2" t="str">
        <f>VLOOKUP(B913,Hoja1!B:C,2,FALSE)</f>
        <v>Mercados, abastos y lonjas</v>
      </c>
      <c r="D913" s="3" t="str">
        <f t="shared" si="34"/>
        <v>2</v>
      </c>
      <c r="E913" s="3" t="str">
        <f t="shared" si="35"/>
        <v>22</v>
      </c>
      <c r="F913" s="24" t="s">
        <v>89</v>
      </c>
      <c r="G913" s="25" t="s">
        <v>90</v>
      </c>
      <c r="H913" s="26">
        <v>20000</v>
      </c>
      <c r="I913" s="26">
        <v>0</v>
      </c>
      <c r="J913" s="26">
        <v>20000</v>
      </c>
      <c r="K913" s="26">
        <v>6000</v>
      </c>
      <c r="L913" s="26">
        <v>6000</v>
      </c>
      <c r="M913" s="23">
        <v>149.76</v>
      </c>
    </row>
    <row r="914" spans="1:13" x14ac:dyDescent="0.3">
      <c r="A914" s="24" t="s">
        <v>261</v>
      </c>
      <c r="B914" s="24" t="s">
        <v>279</v>
      </c>
      <c r="C914" s="2" t="str">
        <f>VLOOKUP(B914,Hoja1!B:C,2,FALSE)</f>
        <v>Mercados, abastos y lonjas</v>
      </c>
      <c r="D914" s="3" t="str">
        <f t="shared" si="34"/>
        <v>2</v>
      </c>
      <c r="E914" s="3" t="str">
        <f t="shared" si="35"/>
        <v>22</v>
      </c>
      <c r="F914" s="24" t="s">
        <v>62</v>
      </c>
      <c r="G914" s="25" t="s">
        <v>63</v>
      </c>
      <c r="H914" s="26">
        <v>110000</v>
      </c>
      <c r="I914" s="26">
        <v>0</v>
      </c>
      <c r="J914" s="26">
        <v>110000</v>
      </c>
      <c r="K914" s="26">
        <v>51401.54</v>
      </c>
      <c r="L914" s="26">
        <v>40764.18</v>
      </c>
      <c r="M914" s="23">
        <v>0</v>
      </c>
    </row>
    <row r="915" spans="1:13" x14ac:dyDescent="0.3">
      <c r="A915" s="24" t="s">
        <v>261</v>
      </c>
      <c r="B915" s="24" t="s">
        <v>279</v>
      </c>
      <c r="C915" s="2" t="str">
        <f>VLOOKUP(B915,Hoja1!B:C,2,FALSE)</f>
        <v>Mercados, abastos y lonjas</v>
      </c>
      <c r="D915" s="3" t="str">
        <f t="shared" si="34"/>
        <v>2</v>
      </c>
      <c r="E915" s="3" t="str">
        <f t="shared" si="35"/>
        <v>22</v>
      </c>
      <c r="F915" s="24" t="s">
        <v>144</v>
      </c>
      <c r="G915" s="25" t="s">
        <v>145</v>
      </c>
      <c r="H915" s="26">
        <v>4500</v>
      </c>
      <c r="I915" s="26">
        <v>0</v>
      </c>
      <c r="J915" s="26">
        <v>4500</v>
      </c>
      <c r="K915" s="26">
        <v>1721.6</v>
      </c>
      <c r="L915" s="26">
        <v>1721.6</v>
      </c>
      <c r="M915" s="23">
        <v>0</v>
      </c>
    </row>
    <row r="916" spans="1:13" x14ac:dyDescent="0.3">
      <c r="A916" s="24" t="s">
        <v>261</v>
      </c>
      <c r="B916" s="24" t="s">
        <v>279</v>
      </c>
      <c r="C916" s="2" t="str">
        <f>VLOOKUP(B916,Hoja1!B:C,2,FALSE)</f>
        <v>Mercados, abastos y lonjas</v>
      </c>
      <c r="D916" s="3" t="str">
        <f t="shared" si="34"/>
        <v>2</v>
      </c>
      <c r="E916" s="3" t="str">
        <f t="shared" si="35"/>
        <v>22</v>
      </c>
      <c r="F916" s="24" t="s">
        <v>64</v>
      </c>
      <c r="G916" s="25" t="s">
        <v>65</v>
      </c>
      <c r="H916" s="26">
        <v>5000</v>
      </c>
      <c r="I916" s="26">
        <v>0</v>
      </c>
      <c r="J916" s="26">
        <v>5000</v>
      </c>
      <c r="K916" s="26">
        <v>0</v>
      </c>
      <c r="L916" s="26">
        <v>0</v>
      </c>
      <c r="M916" s="23">
        <v>19774.259999999998</v>
      </c>
    </row>
    <row r="917" spans="1:13" x14ac:dyDescent="0.3">
      <c r="A917" s="24" t="s">
        <v>261</v>
      </c>
      <c r="B917" s="24" t="s">
        <v>279</v>
      </c>
      <c r="C917" s="2" t="str">
        <f>VLOOKUP(B917,Hoja1!B:C,2,FALSE)</f>
        <v>Mercados, abastos y lonjas</v>
      </c>
      <c r="D917" s="3" t="str">
        <f t="shared" si="34"/>
        <v>4</v>
      </c>
      <c r="E917" s="3" t="str">
        <f t="shared" si="35"/>
        <v>48</v>
      </c>
      <c r="F917" s="24" t="s">
        <v>45</v>
      </c>
      <c r="G917" s="25" t="s">
        <v>46</v>
      </c>
      <c r="H917" s="26">
        <v>6300</v>
      </c>
      <c r="I917" s="26">
        <v>0</v>
      </c>
      <c r="J917" s="26">
        <v>6300</v>
      </c>
      <c r="K917" s="26">
        <v>0</v>
      </c>
      <c r="L917" s="26">
        <v>0</v>
      </c>
      <c r="M917" s="23">
        <v>688.64</v>
      </c>
    </row>
    <row r="918" spans="1:13" x14ac:dyDescent="0.3">
      <c r="A918" s="24" t="s">
        <v>261</v>
      </c>
      <c r="B918" s="24" t="s">
        <v>279</v>
      </c>
      <c r="C918" s="2" t="str">
        <f>VLOOKUP(B918,Hoja1!B:C,2,FALSE)</f>
        <v>Mercados, abastos y lonjas</v>
      </c>
      <c r="D918" s="3" t="str">
        <f t="shared" si="34"/>
        <v>6</v>
      </c>
      <c r="E918" s="3" t="str">
        <f t="shared" si="35"/>
        <v>63</v>
      </c>
      <c r="F918" s="24" t="s">
        <v>127</v>
      </c>
      <c r="G918" s="25" t="s">
        <v>126</v>
      </c>
      <c r="H918" s="26">
        <v>0</v>
      </c>
      <c r="I918" s="26">
        <v>233685.55</v>
      </c>
      <c r="J918" s="26">
        <v>233685.55</v>
      </c>
      <c r="K918" s="26">
        <v>40229.47</v>
      </c>
      <c r="L918" s="26">
        <v>39545.519999999997</v>
      </c>
      <c r="M918" s="23">
        <v>0</v>
      </c>
    </row>
    <row r="919" spans="1:13" x14ac:dyDescent="0.3">
      <c r="A919" s="24" t="s">
        <v>282</v>
      </c>
      <c r="B919" s="24" t="s">
        <v>283</v>
      </c>
      <c r="C919" s="2" t="str">
        <f>VLOOKUP(B919,Hoja1!B:C,2,FALSE)</f>
        <v>Dirección del Área de Seguridad</v>
      </c>
      <c r="D919" s="3" t="str">
        <f t="shared" si="34"/>
        <v>1</v>
      </c>
      <c r="E919" s="3" t="str">
        <f t="shared" si="35"/>
        <v>12</v>
      </c>
      <c r="F919" s="24" t="s">
        <v>48</v>
      </c>
      <c r="G919" s="25" t="s">
        <v>49</v>
      </c>
      <c r="H919" s="26">
        <v>106380</v>
      </c>
      <c r="I919" s="26">
        <v>0</v>
      </c>
      <c r="J919" s="26">
        <v>106380</v>
      </c>
      <c r="K919" s="26">
        <v>50902.9</v>
      </c>
      <c r="L919" s="26">
        <v>50902.9</v>
      </c>
      <c r="M919" s="23">
        <v>0</v>
      </c>
    </row>
    <row r="920" spans="1:13" x14ac:dyDescent="0.3">
      <c r="A920" s="24" t="s">
        <v>282</v>
      </c>
      <c r="B920" s="24" t="s">
        <v>283</v>
      </c>
      <c r="C920" s="2" t="str">
        <f>VLOOKUP(B920,Hoja1!B:C,2,FALSE)</f>
        <v>Dirección del Área de Seguridad</v>
      </c>
      <c r="D920" s="3" t="str">
        <f t="shared" si="34"/>
        <v>1</v>
      </c>
      <c r="E920" s="3" t="str">
        <f t="shared" si="35"/>
        <v>12</v>
      </c>
      <c r="F920" s="24" t="s">
        <v>17</v>
      </c>
      <c r="G920" s="25" t="s">
        <v>18</v>
      </c>
      <c r="H920" s="26">
        <v>20470</v>
      </c>
      <c r="I920" s="26">
        <v>0</v>
      </c>
      <c r="J920" s="26">
        <v>20470</v>
      </c>
      <c r="K920" s="26">
        <v>10083.76</v>
      </c>
      <c r="L920" s="26">
        <v>10083.76</v>
      </c>
      <c r="M920" s="23">
        <v>0</v>
      </c>
    </row>
    <row r="921" spans="1:13" x14ac:dyDescent="0.3">
      <c r="A921" s="24" t="s">
        <v>282</v>
      </c>
      <c r="B921" s="24" t="s">
        <v>283</v>
      </c>
      <c r="C921" s="2" t="str">
        <f>VLOOKUP(B921,Hoja1!B:C,2,FALSE)</f>
        <v>Dirección del Área de Seguridad</v>
      </c>
      <c r="D921" s="3" t="str">
        <f t="shared" si="34"/>
        <v>1</v>
      </c>
      <c r="E921" s="3" t="str">
        <f t="shared" si="35"/>
        <v>12</v>
      </c>
      <c r="F921" s="24" t="s">
        <v>52</v>
      </c>
      <c r="G921" s="25" t="s">
        <v>53</v>
      </c>
      <c r="H921" s="26">
        <v>26026</v>
      </c>
      <c r="I921" s="26">
        <v>0</v>
      </c>
      <c r="J921" s="26">
        <v>26026</v>
      </c>
      <c r="K921" s="26">
        <v>9639.32</v>
      </c>
      <c r="L921" s="26">
        <v>9639.32</v>
      </c>
      <c r="M921" s="23">
        <v>0</v>
      </c>
    </row>
    <row r="922" spans="1:13" x14ac:dyDescent="0.3">
      <c r="A922" s="24" t="s">
        <v>282</v>
      </c>
      <c r="B922" s="24" t="s">
        <v>283</v>
      </c>
      <c r="C922" s="2" t="str">
        <f>VLOOKUP(B922,Hoja1!B:C,2,FALSE)</f>
        <v>Dirección del Área de Seguridad</v>
      </c>
      <c r="D922" s="3" t="str">
        <f t="shared" si="34"/>
        <v>1</v>
      </c>
      <c r="E922" s="3" t="str">
        <f t="shared" si="35"/>
        <v>12</v>
      </c>
      <c r="F922" s="24" t="s">
        <v>19</v>
      </c>
      <c r="G922" s="25" t="s">
        <v>20</v>
      </c>
      <c r="H922" s="26">
        <v>38252</v>
      </c>
      <c r="I922" s="26">
        <v>0</v>
      </c>
      <c r="J922" s="26">
        <v>38252</v>
      </c>
      <c r="K922" s="26">
        <v>19064.71</v>
      </c>
      <c r="L922" s="26">
        <v>19064.71</v>
      </c>
      <c r="M922" s="23">
        <v>0</v>
      </c>
    </row>
    <row r="923" spans="1:13" x14ac:dyDescent="0.3">
      <c r="A923" s="24" t="s">
        <v>282</v>
      </c>
      <c r="B923" s="24" t="s">
        <v>283</v>
      </c>
      <c r="C923" s="2" t="str">
        <f>VLOOKUP(B923,Hoja1!B:C,2,FALSE)</f>
        <v>Dirección del Área de Seguridad</v>
      </c>
      <c r="D923" s="3" t="str">
        <f t="shared" si="34"/>
        <v>1</v>
      </c>
      <c r="E923" s="3" t="str">
        <f t="shared" si="35"/>
        <v>12</v>
      </c>
      <c r="F923" s="24" t="s">
        <v>21</v>
      </c>
      <c r="G923" s="25" t="s">
        <v>22</v>
      </c>
      <c r="H923" s="26">
        <v>107840</v>
      </c>
      <c r="I923" s="26">
        <v>0</v>
      </c>
      <c r="J923" s="26">
        <v>107840</v>
      </c>
      <c r="K923" s="26">
        <v>51134.16</v>
      </c>
      <c r="L923" s="26">
        <v>51134.16</v>
      </c>
      <c r="M923" s="23">
        <v>0</v>
      </c>
    </row>
    <row r="924" spans="1:13" x14ac:dyDescent="0.3">
      <c r="A924" s="24" t="s">
        <v>282</v>
      </c>
      <c r="B924" s="24" t="s">
        <v>283</v>
      </c>
      <c r="C924" s="2" t="str">
        <f>VLOOKUP(B924,Hoja1!B:C,2,FALSE)</f>
        <v>Dirección del Área de Seguridad</v>
      </c>
      <c r="D924" s="3" t="str">
        <f t="shared" si="34"/>
        <v>1</v>
      </c>
      <c r="E924" s="3" t="str">
        <f t="shared" si="35"/>
        <v>12</v>
      </c>
      <c r="F924" s="24" t="s">
        <v>23</v>
      </c>
      <c r="G924" s="25" t="s">
        <v>24</v>
      </c>
      <c r="H924" s="26">
        <v>252924</v>
      </c>
      <c r="I924" s="26">
        <v>0</v>
      </c>
      <c r="J924" s="26">
        <v>252924</v>
      </c>
      <c r="K924" s="26">
        <v>120444.69</v>
      </c>
      <c r="L924" s="26">
        <v>120444.69</v>
      </c>
      <c r="M924" s="23">
        <v>23079.75</v>
      </c>
    </row>
    <row r="925" spans="1:13" x14ac:dyDescent="0.3">
      <c r="A925" s="24" t="s">
        <v>282</v>
      </c>
      <c r="B925" s="24" t="s">
        <v>283</v>
      </c>
      <c r="C925" s="2" t="str">
        <f>VLOOKUP(B925,Hoja1!B:C,2,FALSE)</f>
        <v>Dirección del Área de Seguridad</v>
      </c>
      <c r="D925" s="3" t="str">
        <f t="shared" si="34"/>
        <v>1</v>
      </c>
      <c r="E925" s="3" t="str">
        <f t="shared" si="35"/>
        <v>12</v>
      </c>
      <c r="F925" s="24" t="s">
        <v>25</v>
      </c>
      <c r="G925" s="25" t="s">
        <v>26</v>
      </c>
      <c r="H925" s="26">
        <v>20572</v>
      </c>
      <c r="I925" s="26">
        <v>0</v>
      </c>
      <c r="J925" s="26">
        <v>20572</v>
      </c>
      <c r="K925" s="26">
        <v>10778.88</v>
      </c>
      <c r="L925" s="26">
        <v>10778.88</v>
      </c>
      <c r="M925" s="23">
        <v>4407.0600000000004</v>
      </c>
    </row>
    <row r="926" spans="1:13" x14ac:dyDescent="0.3">
      <c r="A926" s="24" t="s">
        <v>282</v>
      </c>
      <c r="B926" s="24" t="s">
        <v>283</v>
      </c>
      <c r="C926" s="2" t="str">
        <f>VLOOKUP(B926,Hoja1!B:C,2,FALSE)</f>
        <v>Dirección del Área de Seguridad</v>
      </c>
      <c r="D926" s="3" t="str">
        <f t="shared" si="34"/>
        <v>2</v>
      </c>
      <c r="E926" s="3" t="str">
        <f t="shared" si="35"/>
        <v>20</v>
      </c>
      <c r="F926" s="24" t="s">
        <v>54</v>
      </c>
      <c r="G926" s="25" t="s">
        <v>55</v>
      </c>
      <c r="H926" s="26">
        <v>3000</v>
      </c>
      <c r="I926" s="26">
        <v>0</v>
      </c>
      <c r="J926" s="26">
        <v>3000</v>
      </c>
      <c r="K926" s="26">
        <v>1018.77</v>
      </c>
      <c r="L926" s="26">
        <v>1018.77</v>
      </c>
      <c r="M926" s="23">
        <v>3667.86</v>
      </c>
    </row>
    <row r="927" spans="1:13" x14ac:dyDescent="0.3">
      <c r="A927" s="24" t="s">
        <v>282</v>
      </c>
      <c r="B927" s="24" t="s">
        <v>283</v>
      </c>
      <c r="C927" s="2" t="str">
        <f>VLOOKUP(B927,Hoja1!B:C,2,FALSE)</f>
        <v>Dirección del Área de Seguridad</v>
      </c>
      <c r="D927" s="3" t="str">
        <f t="shared" si="34"/>
        <v>2</v>
      </c>
      <c r="E927" s="3" t="str">
        <f t="shared" si="35"/>
        <v>21</v>
      </c>
      <c r="F927" s="24" t="s">
        <v>56</v>
      </c>
      <c r="G927" s="25" t="s">
        <v>57</v>
      </c>
      <c r="H927" s="26">
        <v>5000</v>
      </c>
      <c r="I927" s="26">
        <v>0</v>
      </c>
      <c r="J927" s="26">
        <v>5000</v>
      </c>
      <c r="K927" s="26">
        <v>981.93</v>
      </c>
      <c r="L927" s="26">
        <v>981.93</v>
      </c>
      <c r="M927" s="23">
        <v>8505.81</v>
      </c>
    </row>
    <row r="928" spans="1:13" x14ac:dyDescent="0.3">
      <c r="A928" s="24" t="s">
        <v>282</v>
      </c>
      <c r="B928" s="24" t="s">
        <v>283</v>
      </c>
      <c r="C928" s="2" t="str">
        <f>VLOOKUP(B928,Hoja1!B:C,2,FALSE)</f>
        <v>Dirección del Área de Seguridad</v>
      </c>
      <c r="D928" s="3" t="str">
        <f t="shared" si="34"/>
        <v>2</v>
      </c>
      <c r="E928" s="3" t="str">
        <f t="shared" si="35"/>
        <v>22</v>
      </c>
      <c r="F928" s="24" t="s">
        <v>87</v>
      </c>
      <c r="G928" s="25" t="s">
        <v>88</v>
      </c>
      <c r="H928" s="26">
        <v>1000</v>
      </c>
      <c r="I928" s="26">
        <v>0</v>
      </c>
      <c r="J928" s="26">
        <v>1000</v>
      </c>
      <c r="K928" s="26">
        <v>163.01</v>
      </c>
      <c r="L928" s="26">
        <v>163.01</v>
      </c>
      <c r="M928" s="23">
        <v>21521.46</v>
      </c>
    </row>
    <row r="929" spans="1:13" x14ac:dyDescent="0.3">
      <c r="A929" s="24" t="s">
        <v>282</v>
      </c>
      <c r="B929" s="24" t="s">
        <v>283</v>
      </c>
      <c r="C929" s="2" t="str">
        <f>VLOOKUP(B929,Hoja1!B:C,2,FALSE)</f>
        <v>Dirección del Área de Seguridad</v>
      </c>
      <c r="D929" s="3" t="str">
        <f t="shared" si="34"/>
        <v>2</v>
      </c>
      <c r="E929" s="3" t="str">
        <f t="shared" si="35"/>
        <v>23</v>
      </c>
      <c r="F929" s="24" t="s">
        <v>39</v>
      </c>
      <c r="G929" s="25" t="s">
        <v>40</v>
      </c>
      <c r="H929" s="26">
        <v>500</v>
      </c>
      <c r="I929" s="26">
        <v>0</v>
      </c>
      <c r="J929" s="26">
        <v>500</v>
      </c>
      <c r="K929" s="26">
        <v>0</v>
      </c>
      <c r="L929" s="26">
        <v>0</v>
      </c>
      <c r="M929" s="23">
        <v>50329.29</v>
      </c>
    </row>
    <row r="930" spans="1:13" x14ac:dyDescent="0.3">
      <c r="A930" s="24" t="s">
        <v>282</v>
      </c>
      <c r="B930" s="24" t="s">
        <v>283</v>
      </c>
      <c r="C930" s="2" t="str">
        <f>VLOOKUP(B930,Hoja1!B:C,2,FALSE)</f>
        <v>Dirección del Área de Seguridad</v>
      </c>
      <c r="D930" s="3" t="str">
        <f t="shared" si="34"/>
        <v>2</v>
      </c>
      <c r="E930" s="3" t="str">
        <f t="shared" si="35"/>
        <v>23</v>
      </c>
      <c r="F930" s="24" t="s">
        <v>43</v>
      </c>
      <c r="G930" s="25" t="s">
        <v>44</v>
      </c>
      <c r="H930" s="26">
        <v>500</v>
      </c>
      <c r="I930" s="26">
        <v>0</v>
      </c>
      <c r="J930" s="26">
        <v>500</v>
      </c>
      <c r="K930" s="26">
        <v>0</v>
      </c>
      <c r="L930" s="26">
        <v>0</v>
      </c>
      <c r="M930" s="23">
        <v>4219.26</v>
      </c>
    </row>
    <row r="931" spans="1:13" x14ac:dyDescent="0.3">
      <c r="A931" s="24" t="s">
        <v>282</v>
      </c>
      <c r="B931" s="24" t="s">
        <v>283</v>
      </c>
      <c r="C931" s="2" t="str">
        <f>VLOOKUP(B931,Hoja1!B:C,2,FALSE)</f>
        <v>Dirección del Área de Seguridad</v>
      </c>
      <c r="D931" s="3" t="str">
        <f t="shared" si="34"/>
        <v>8</v>
      </c>
      <c r="E931" s="3" t="str">
        <f t="shared" si="35"/>
        <v>83</v>
      </c>
      <c r="F931" s="24" t="s">
        <v>114</v>
      </c>
      <c r="G931" s="25" t="s">
        <v>409</v>
      </c>
      <c r="H931" s="26">
        <v>15000</v>
      </c>
      <c r="I931" s="26">
        <v>0</v>
      </c>
      <c r="J931" s="26">
        <v>15000</v>
      </c>
      <c r="K931" s="26">
        <v>697.2</v>
      </c>
      <c r="L931" s="26">
        <v>697.2</v>
      </c>
      <c r="M931" s="23">
        <v>102.85</v>
      </c>
    </row>
    <row r="932" spans="1:13" x14ac:dyDescent="0.3">
      <c r="A932" s="24" t="s">
        <v>282</v>
      </c>
      <c r="B932" s="24" t="s">
        <v>284</v>
      </c>
      <c r="C932" s="2" t="str">
        <f>VLOOKUP(B932,Hoja1!B:C,2,FALSE)</f>
        <v>Policía Municipal</v>
      </c>
      <c r="D932" s="3" t="str">
        <f t="shared" si="34"/>
        <v>1</v>
      </c>
      <c r="E932" s="3" t="str">
        <f t="shared" si="35"/>
        <v>12</v>
      </c>
      <c r="F932" s="24" t="s">
        <v>48</v>
      </c>
      <c r="G932" s="25" t="s">
        <v>49</v>
      </c>
      <c r="H932" s="26">
        <v>91183</v>
      </c>
      <c r="I932" s="26">
        <v>0</v>
      </c>
      <c r="J932" s="26">
        <v>91183</v>
      </c>
      <c r="K932" s="26">
        <v>29426.04</v>
      </c>
      <c r="L932" s="26">
        <v>29426.04</v>
      </c>
      <c r="M932" s="23">
        <v>0</v>
      </c>
    </row>
    <row r="933" spans="1:13" x14ac:dyDescent="0.3">
      <c r="A933" s="24" t="s">
        <v>282</v>
      </c>
      <c r="B933" s="24" t="s">
        <v>284</v>
      </c>
      <c r="C933" s="2" t="str">
        <f>VLOOKUP(B933,Hoja1!B:C,2,FALSE)</f>
        <v>Policía Municipal</v>
      </c>
      <c r="D933" s="3" t="str">
        <f t="shared" si="34"/>
        <v>1</v>
      </c>
      <c r="E933" s="3" t="str">
        <f t="shared" si="35"/>
        <v>12</v>
      </c>
      <c r="F933" s="24" t="s">
        <v>50</v>
      </c>
      <c r="G933" s="25" t="s">
        <v>51</v>
      </c>
      <c r="H933" s="26">
        <v>204119</v>
      </c>
      <c r="I933" s="26">
        <v>0</v>
      </c>
      <c r="J933" s="26">
        <v>204119</v>
      </c>
      <c r="K933" s="26">
        <v>94480.08</v>
      </c>
      <c r="L933" s="26">
        <v>94480.08</v>
      </c>
      <c r="M933" s="23">
        <v>0</v>
      </c>
    </row>
    <row r="934" spans="1:13" x14ac:dyDescent="0.3">
      <c r="A934" s="24" t="s">
        <v>282</v>
      </c>
      <c r="B934" s="24" t="s">
        <v>284</v>
      </c>
      <c r="C934" s="2" t="str">
        <f>VLOOKUP(B934,Hoja1!B:C,2,FALSE)</f>
        <v>Policía Municipal</v>
      </c>
      <c r="D934" s="3" t="str">
        <f t="shared" si="34"/>
        <v>1</v>
      </c>
      <c r="E934" s="3" t="str">
        <f t="shared" si="35"/>
        <v>12</v>
      </c>
      <c r="F934" s="24" t="s">
        <v>17</v>
      </c>
      <c r="G934" s="25" t="s">
        <v>18</v>
      </c>
      <c r="H934" s="26">
        <v>5153964</v>
      </c>
      <c r="I934" s="26">
        <v>0</v>
      </c>
      <c r="J934" s="26">
        <v>5153964</v>
      </c>
      <c r="K934" s="26">
        <v>2024249.62</v>
      </c>
      <c r="L934" s="26">
        <v>2024249.62</v>
      </c>
      <c r="M934" s="23">
        <v>0</v>
      </c>
    </row>
    <row r="935" spans="1:13" x14ac:dyDescent="0.3">
      <c r="A935" s="24" t="s">
        <v>282</v>
      </c>
      <c r="B935" s="24" t="s">
        <v>284</v>
      </c>
      <c r="C935" s="2" t="str">
        <f>VLOOKUP(B935,Hoja1!B:C,2,FALSE)</f>
        <v>Policía Municipal</v>
      </c>
      <c r="D935" s="3" t="str">
        <f t="shared" si="34"/>
        <v>1</v>
      </c>
      <c r="E935" s="3" t="str">
        <f t="shared" si="35"/>
        <v>12</v>
      </c>
      <c r="F935" s="24" t="s">
        <v>52</v>
      </c>
      <c r="G935" s="25" t="s">
        <v>53</v>
      </c>
      <c r="H935" s="26">
        <v>52052</v>
      </c>
      <c r="I935" s="26">
        <v>0</v>
      </c>
      <c r="J935" s="26">
        <v>52052</v>
      </c>
      <c r="K935" s="26">
        <v>25641.54</v>
      </c>
      <c r="L935" s="26">
        <v>25641.54</v>
      </c>
      <c r="M935" s="23">
        <v>0</v>
      </c>
    </row>
    <row r="936" spans="1:13" x14ac:dyDescent="0.3">
      <c r="A936" s="24" t="s">
        <v>282</v>
      </c>
      <c r="B936" s="24" t="s">
        <v>284</v>
      </c>
      <c r="C936" s="2" t="str">
        <f>VLOOKUP(B936,Hoja1!B:C,2,FALSE)</f>
        <v>Policía Municipal</v>
      </c>
      <c r="D936" s="3" t="str">
        <f t="shared" si="34"/>
        <v>1</v>
      </c>
      <c r="E936" s="3" t="str">
        <f t="shared" si="35"/>
        <v>12</v>
      </c>
      <c r="F936" s="24" t="s">
        <v>19</v>
      </c>
      <c r="G936" s="25" t="s">
        <v>20</v>
      </c>
      <c r="H936" s="26">
        <v>1362353</v>
      </c>
      <c r="I936" s="26">
        <v>0</v>
      </c>
      <c r="J936" s="26">
        <v>1362353</v>
      </c>
      <c r="K936" s="26">
        <v>638056.12</v>
      </c>
      <c r="L936" s="26">
        <v>638056.12</v>
      </c>
      <c r="M936" s="23">
        <v>0</v>
      </c>
    </row>
    <row r="937" spans="1:13" x14ac:dyDescent="0.3">
      <c r="A937" s="24" t="s">
        <v>282</v>
      </c>
      <c r="B937" s="24" t="s">
        <v>284</v>
      </c>
      <c r="C937" s="2" t="str">
        <f>VLOOKUP(B937,Hoja1!B:C,2,FALSE)</f>
        <v>Policía Municipal</v>
      </c>
      <c r="D937" s="3" t="str">
        <f t="shared" si="34"/>
        <v>1</v>
      </c>
      <c r="E937" s="3" t="str">
        <f t="shared" si="35"/>
        <v>12</v>
      </c>
      <c r="F937" s="24" t="s">
        <v>21</v>
      </c>
      <c r="G937" s="25" t="s">
        <v>22</v>
      </c>
      <c r="H937" s="26">
        <v>2657195</v>
      </c>
      <c r="I937" s="26">
        <v>0</v>
      </c>
      <c r="J937" s="26">
        <v>2657195</v>
      </c>
      <c r="K937" s="26">
        <v>1049668.8899999999</v>
      </c>
      <c r="L937" s="26">
        <v>1049668.8899999999</v>
      </c>
      <c r="M937" s="23">
        <v>13057.2</v>
      </c>
    </row>
    <row r="938" spans="1:13" x14ac:dyDescent="0.3">
      <c r="A938" s="24" t="s">
        <v>282</v>
      </c>
      <c r="B938" s="24" t="s">
        <v>284</v>
      </c>
      <c r="C938" s="2" t="str">
        <f>VLOOKUP(B938,Hoja1!B:C,2,FALSE)</f>
        <v>Policía Municipal</v>
      </c>
      <c r="D938" s="3" t="str">
        <f t="shared" si="34"/>
        <v>1</v>
      </c>
      <c r="E938" s="3" t="str">
        <f t="shared" si="35"/>
        <v>12</v>
      </c>
      <c r="F938" s="24" t="s">
        <v>23</v>
      </c>
      <c r="G938" s="25" t="s">
        <v>24</v>
      </c>
      <c r="H938" s="26">
        <v>7621580</v>
      </c>
      <c r="I938" s="26">
        <v>0</v>
      </c>
      <c r="J938" s="26">
        <v>7621580</v>
      </c>
      <c r="K938" s="26">
        <v>3472531.63</v>
      </c>
      <c r="L938" s="26">
        <v>3472531.63</v>
      </c>
      <c r="M938" s="23">
        <v>41546.22</v>
      </c>
    </row>
    <row r="939" spans="1:13" x14ac:dyDescent="0.3">
      <c r="A939" s="24" t="s">
        <v>282</v>
      </c>
      <c r="B939" s="24" t="s">
        <v>284</v>
      </c>
      <c r="C939" s="2" t="str">
        <f>VLOOKUP(B939,Hoja1!B:C,2,FALSE)</f>
        <v>Policía Municipal</v>
      </c>
      <c r="D939" s="3" t="str">
        <f t="shared" si="34"/>
        <v>1</v>
      </c>
      <c r="E939" s="3" t="str">
        <f t="shared" si="35"/>
        <v>12</v>
      </c>
      <c r="F939" s="24" t="s">
        <v>25</v>
      </c>
      <c r="G939" s="25" t="s">
        <v>26</v>
      </c>
      <c r="H939" s="26">
        <v>640337</v>
      </c>
      <c r="I939" s="26">
        <v>0</v>
      </c>
      <c r="J939" s="26">
        <v>640337</v>
      </c>
      <c r="K939" s="26">
        <v>301611.11</v>
      </c>
      <c r="L939" s="26">
        <v>301611.11</v>
      </c>
      <c r="M939" s="23">
        <v>876331.44</v>
      </c>
    </row>
    <row r="940" spans="1:13" x14ac:dyDescent="0.3">
      <c r="A940" s="24" t="s">
        <v>282</v>
      </c>
      <c r="B940" s="24" t="s">
        <v>284</v>
      </c>
      <c r="C940" s="2" t="str">
        <f>VLOOKUP(B940,Hoja1!B:C,2,FALSE)</f>
        <v>Policía Municipal</v>
      </c>
      <c r="D940" s="3" t="str">
        <f t="shared" si="34"/>
        <v>1</v>
      </c>
      <c r="E940" s="3" t="str">
        <f t="shared" si="35"/>
        <v>13</v>
      </c>
      <c r="F940" s="24" t="s">
        <v>69</v>
      </c>
      <c r="G940" s="25" t="s">
        <v>11</v>
      </c>
      <c r="H940" s="26">
        <v>358391</v>
      </c>
      <c r="I940" s="26">
        <v>0</v>
      </c>
      <c r="J940" s="26">
        <v>358391</v>
      </c>
      <c r="K940" s="26">
        <v>145873.21</v>
      </c>
      <c r="L940" s="26">
        <v>145873.21</v>
      </c>
      <c r="M940" s="23">
        <v>11003.58</v>
      </c>
    </row>
    <row r="941" spans="1:13" x14ac:dyDescent="0.3">
      <c r="A941" s="24" t="s">
        <v>282</v>
      </c>
      <c r="B941" s="24" t="s">
        <v>284</v>
      </c>
      <c r="C941" s="2" t="str">
        <f>VLOOKUP(B941,Hoja1!B:C,2,FALSE)</f>
        <v>Policía Municipal</v>
      </c>
      <c r="D941" s="3" t="str">
        <f t="shared" si="34"/>
        <v>1</v>
      </c>
      <c r="E941" s="3" t="str">
        <f t="shared" si="35"/>
        <v>13</v>
      </c>
      <c r="F941" s="24" t="s">
        <v>70</v>
      </c>
      <c r="G941" s="25" t="s">
        <v>71</v>
      </c>
      <c r="H941" s="26">
        <v>12000</v>
      </c>
      <c r="I941" s="26">
        <v>0</v>
      </c>
      <c r="J941" s="26">
        <v>12000</v>
      </c>
      <c r="K941" s="26">
        <v>7942.88</v>
      </c>
      <c r="L941" s="26">
        <v>7942.88</v>
      </c>
      <c r="M941" s="23">
        <v>274328.74</v>
      </c>
    </row>
    <row r="942" spans="1:13" x14ac:dyDescent="0.3">
      <c r="A942" s="24" t="s">
        <v>282</v>
      </c>
      <c r="B942" s="24" t="s">
        <v>284</v>
      </c>
      <c r="C942" s="2" t="str">
        <f>VLOOKUP(B942,Hoja1!B:C,2,FALSE)</f>
        <v>Policía Municipal</v>
      </c>
      <c r="D942" s="3" t="str">
        <f t="shared" si="34"/>
        <v>1</v>
      </c>
      <c r="E942" s="3" t="str">
        <f t="shared" si="35"/>
        <v>13</v>
      </c>
      <c r="F942" s="24" t="s">
        <v>72</v>
      </c>
      <c r="G942" s="25" t="s">
        <v>13</v>
      </c>
      <c r="H942" s="26">
        <v>341261</v>
      </c>
      <c r="I942" s="26">
        <v>0</v>
      </c>
      <c r="J942" s="26">
        <v>341261</v>
      </c>
      <c r="K942" s="26">
        <v>144464.38</v>
      </c>
      <c r="L942" s="26">
        <v>144464.38</v>
      </c>
      <c r="M942" s="23">
        <v>444882.93</v>
      </c>
    </row>
    <row r="943" spans="1:13" x14ac:dyDescent="0.3">
      <c r="A943" s="24" t="s">
        <v>282</v>
      </c>
      <c r="B943" s="24" t="s">
        <v>284</v>
      </c>
      <c r="C943" s="2" t="str">
        <f>VLOOKUP(B943,Hoja1!B:C,2,FALSE)</f>
        <v>Policía Municipal</v>
      </c>
      <c r="D943" s="3" t="str">
        <f t="shared" si="34"/>
        <v>1</v>
      </c>
      <c r="E943" s="3" t="str">
        <f t="shared" si="35"/>
        <v>13</v>
      </c>
      <c r="F943" s="24" t="s">
        <v>73</v>
      </c>
      <c r="G943" s="25" t="s">
        <v>74</v>
      </c>
      <c r="H943" s="26">
        <v>0</v>
      </c>
      <c r="I943" s="26">
        <v>0</v>
      </c>
      <c r="J943" s="26">
        <v>0</v>
      </c>
      <c r="K943" s="26">
        <v>11001</v>
      </c>
      <c r="L943" s="26">
        <v>11001</v>
      </c>
      <c r="M943" s="23">
        <v>1530477.2</v>
      </c>
    </row>
    <row r="944" spans="1:13" x14ac:dyDescent="0.3">
      <c r="A944" s="24" t="s">
        <v>282</v>
      </c>
      <c r="B944" s="24" t="s">
        <v>284</v>
      </c>
      <c r="C944" s="2" t="str">
        <f>VLOOKUP(B944,Hoja1!B:C,2,FALSE)</f>
        <v>Policía Municipal</v>
      </c>
      <c r="D944" s="3" t="str">
        <f t="shared" si="34"/>
        <v>1</v>
      </c>
      <c r="E944" s="3" t="str">
        <f t="shared" si="35"/>
        <v>15</v>
      </c>
      <c r="F944" s="24" t="s">
        <v>212</v>
      </c>
      <c r="G944" s="25" t="s">
        <v>213</v>
      </c>
      <c r="H944" s="26">
        <v>1681000</v>
      </c>
      <c r="I944" s="26">
        <v>0</v>
      </c>
      <c r="J944" s="26">
        <v>1681000</v>
      </c>
      <c r="K944" s="26">
        <v>1050045.19</v>
      </c>
      <c r="L944" s="26">
        <v>1050045.19</v>
      </c>
      <c r="M944" s="23">
        <v>120183.49</v>
      </c>
    </row>
    <row r="945" spans="1:13" x14ac:dyDescent="0.3">
      <c r="A945" s="24" t="s">
        <v>282</v>
      </c>
      <c r="B945" s="24" t="s">
        <v>284</v>
      </c>
      <c r="C945" s="2" t="str">
        <f>VLOOKUP(B945,Hoja1!B:C,2,FALSE)</f>
        <v>Policía Municipal</v>
      </c>
      <c r="D945" s="3" t="str">
        <f t="shared" si="34"/>
        <v>1</v>
      </c>
      <c r="E945" s="3" t="str">
        <f t="shared" si="35"/>
        <v>15</v>
      </c>
      <c r="F945" s="24" t="s">
        <v>75</v>
      </c>
      <c r="G945" s="25" t="s">
        <v>76</v>
      </c>
      <c r="H945" s="26">
        <v>568000</v>
      </c>
      <c r="I945" s="26">
        <v>0</v>
      </c>
      <c r="J945" s="26">
        <v>568000</v>
      </c>
      <c r="K945" s="26">
        <v>190703.76</v>
      </c>
      <c r="L945" s="26">
        <v>190703.76</v>
      </c>
      <c r="M945" s="23">
        <v>61656.4</v>
      </c>
    </row>
    <row r="946" spans="1:13" x14ac:dyDescent="0.3">
      <c r="A946" s="24" t="s">
        <v>282</v>
      </c>
      <c r="B946" s="24" t="s">
        <v>284</v>
      </c>
      <c r="C946" s="2" t="str">
        <f>VLOOKUP(B946,Hoja1!B:C,2,FALSE)</f>
        <v>Policía Municipal</v>
      </c>
      <c r="D946" s="3" t="str">
        <f t="shared" si="34"/>
        <v>1</v>
      </c>
      <c r="E946" s="3" t="str">
        <f t="shared" si="35"/>
        <v>16</v>
      </c>
      <c r="F946" s="24" t="s">
        <v>229</v>
      </c>
      <c r="G946" s="25" t="s">
        <v>230</v>
      </c>
      <c r="H946" s="26">
        <v>50000</v>
      </c>
      <c r="I946" s="26">
        <v>0</v>
      </c>
      <c r="J946" s="26">
        <v>50000</v>
      </c>
      <c r="K946" s="26">
        <v>32906.5</v>
      </c>
      <c r="L946" s="26">
        <v>32096.5</v>
      </c>
      <c r="M946" s="23">
        <v>3736.76</v>
      </c>
    </row>
    <row r="947" spans="1:13" x14ac:dyDescent="0.3">
      <c r="A947" s="24" t="s">
        <v>282</v>
      </c>
      <c r="B947" s="24" t="s">
        <v>284</v>
      </c>
      <c r="C947" s="2" t="str">
        <f>VLOOKUP(B947,Hoja1!B:C,2,FALSE)</f>
        <v>Policía Municipal</v>
      </c>
      <c r="D947" s="3" t="str">
        <f t="shared" si="34"/>
        <v>2</v>
      </c>
      <c r="E947" s="3" t="str">
        <f t="shared" si="35"/>
        <v>20</v>
      </c>
      <c r="F947" s="24" t="s">
        <v>176</v>
      </c>
      <c r="G947" s="25" t="s">
        <v>177</v>
      </c>
      <c r="H947" s="26">
        <v>3500</v>
      </c>
      <c r="I947" s="26">
        <v>0</v>
      </c>
      <c r="J947" s="26">
        <v>3500</v>
      </c>
      <c r="K947" s="26">
        <v>560</v>
      </c>
      <c r="L947" s="26">
        <v>560</v>
      </c>
      <c r="M947" s="23">
        <v>69912.990000000005</v>
      </c>
    </row>
    <row r="948" spans="1:13" x14ac:dyDescent="0.3">
      <c r="A948" s="24" t="s">
        <v>282</v>
      </c>
      <c r="B948" s="24" t="s">
        <v>284</v>
      </c>
      <c r="C948" s="2" t="str">
        <f>VLOOKUP(B948,Hoja1!B:C,2,FALSE)</f>
        <v>Policía Municipal</v>
      </c>
      <c r="D948" s="3" t="str">
        <f t="shared" si="34"/>
        <v>2</v>
      </c>
      <c r="E948" s="3" t="str">
        <f t="shared" si="35"/>
        <v>20</v>
      </c>
      <c r="F948" s="24" t="s">
        <v>266</v>
      </c>
      <c r="G948" s="25" t="s">
        <v>267</v>
      </c>
      <c r="H948" s="26">
        <v>114000</v>
      </c>
      <c r="I948" s="26">
        <v>0</v>
      </c>
      <c r="J948" s="26">
        <v>114000</v>
      </c>
      <c r="K948" s="26">
        <v>48266.82</v>
      </c>
      <c r="L948" s="26">
        <v>48266.82</v>
      </c>
      <c r="M948" s="23">
        <v>11001</v>
      </c>
    </row>
    <row r="949" spans="1:13" x14ac:dyDescent="0.3">
      <c r="A949" s="24" t="s">
        <v>282</v>
      </c>
      <c r="B949" s="24" t="s">
        <v>284</v>
      </c>
      <c r="C949" s="2" t="str">
        <f>VLOOKUP(B949,Hoja1!B:C,2,FALSE)</f>
        <v>Policía Municipal</v>
      </c>
      <c r="D949" s="3" t="str">
        <f t="shared" si="34"/>
        <v>2</v>
      </c>
      <c r="E949" s="3" t="str">
        <f t="shared" si="35"/>
        <v>21</v>
      </c>
      <c r="F949" s="24" t="s">
        <v>140</v>
      </c>
      <c r="G949" s="25" t="s">
        <v>141</v>
      </c>
      <c r="H949" s="26">
        <v>15000</v>
      </c>
      <c r="I949" s="26">
        <v>0</v>
      </c>
      <c r="J949" s="26">
        <v>15000</v>
      </c>
      <c r="K949" s="26">
        <v>0</v>
      </c>
      <c r="L949" s="26">
        <v>0</v>
      </c>
      <c r="M949" s="23">
        <v>491392.47</v>
      </c>
    </row>
    <row r="950" spans="1:13" x14ac:dyDescent="0.3">
      <c r="A950" s="24" t="s">
        <v>282</v>
      </c>
      <c r="B950" s="24" t="s">
        <v>284</v>
      </c>
      <c r="C950" s="2" t="str">
        <f>VLOOKUP(B950,Hoja1!B:C,2,FALSE)</f>
        <v>Policía Municipal</v>
      </c>
      <c r="D950" s="3" t="str">
        <f t="shared" si="34"/>
        <v>2</v>
      </c>
      <c r="E950" s="3" t="str">
        <f t="shared" si="35"/>
        <v>21</v>
      </c>
      <c r="F950" s="24" t="s">
        <v>56</v>
      </c>
      <c r="G950" s="25" t="s">
        <v>57</v>
      </c>
      <c r="H950" s="26">
        <v>120000</v>
      </c>
      <c r="I950" s="26">
        <v>0</v>
      </c>
      <c r="J950" s="26">
        <v>120000</v>
      </c>
      <c r="K950" s="26">
        <v>23033.96</v>
      </c>
      <c r="L950" s="26">
        <v>21783.98</v>
      </c>
      <c r="M950" s="23">
        <v>118226.79</v>
      </c>
    </row>
    <row r="951" spans="1:13" x14ac:dyDescent="0.3">
      <c r="A951" s="24" t="s">
        <v>282</v>
      </c>
      <c r="B951" s="24" t="s">
        <v>284</v>
      </c>
      <c r="C951" s="2" t="str">
        <f>VLOOKUP(B951,Hoja1!B:C,2,FALSE)</f>
        <v>Policía Municipal</v>
      </c>
      <c r="D951" s="3" t="str">
        <f t="shared" si="34"/>
        <v>2</v>
      </c>
      <c r="E951" s="3" t="str">
        <f t="shared" si="35"/>
        <v>21</v>
      </c>
      <c r="F951" s="24" t="s">
        <v>77</v>
      </c>
      <c r="G951" s="25" t="s">
        <v>78</v>
      </c>
      <c r="H951" s="26">
        <v>110000</v>
      </c>
      <c r="I951" s="26">
        <v>0</v>
      </c>
      <c r="J951" s="26">
        <v>110000</v>
      </c>
      <c r="K951" s="26">
        <v>27933.59</v>
      </c>
      <c r="L951" s="26">
        <v>26495.3</v>
      </c>
      <c r="M951" s="23">
        <v>2960</v>
      </c>
    </row>
    <row r="952" spans="1:13" x14ac:dyDescent="0.3">
      <c r="A952" s="24" t="s">
        <v>282</v>
      </c>
      <c r="B952" s="24" t="s">
        <v>284</v>
      </c>
      <c r="C952" s="2" t="str">
        <f>VLOOKUP(B952,Hoja1!B:C,2,FALSE)</f>
        <v>Policía Municipal</v>
      </c>
      <c r="D952" s="3" t="str">
        <f t="shared" si="34"/>
        <v>2</v>
      </c>
      <c r="E952" s="3" t="str">
        <f t="shared" si="35"/>
        <v>22</v>
      </c>
      <c r="F952" s="24" t="s">
        <v>92</v>
      </c>
      <c r="G952" s="25" t="s">
        <v>93</v>
      </c>
      <c r="H952" s="26">
        <v>100000</v>
      </c>
      <c r="I952" s="26">
        <v>0</v>
      </c>
      <c r="J952" s="26">
        <v>100000</v>
      </c>
      <c r="K952" s="26">
        <v>40911.33</v>
      </c>
      <c r="L952" s="26">
        <v>34526.230000000003</v>
      </c>
      <c r="M952" s="23">
        <v>280</v>
      </c>
    </row>
    <row r="953" spans="1:13" x14ac:dyDescent="0.3">
      <c r="A953" s="24" t="s">
        <v>282</v>
      </c>
      <c r="B953" s="24" t="s">
        <v>284</v>
      </c>
      <c r="C953" s="2" t="str">
        <f>VLOOKUP(B953,Hoja1!B:C,2,FALSE)</f>
        <v>Policía Municipal</v>
      </c>
      <c r="D953" s="3" t="str">
        <f t="shared" si="34"/>
        <v>2</v>
      </c>
      <c r="E953" s="3" t="str">
        <f t="shared" si="35"/>
        <v>22</v>
      </c>
      <c r="F953" s="24" t="s">
        <v>142</v>
      </c>
      <c r="G953" s="25" t="s">
        <v>143</v>
      </c>
      <c r="H953" s="26">
        <v>75000</v>
      </c>
      <c r="I953" s="26">
        <v>0</v>
      </c>
      <c r="J953" s="26">
        <v>75000</v>
      </c>
      <c r="K953" s="26">
        <v>46562.57</v>
      </c>
      <c r="L953" s="26">
        <v>41966.67</v>
      </c>
      <c r="M953" s="23">
        <v>20684.91</v>
      </c>
    </row>
    <row r="954" spans="1:13" x14ac:dyDescent="0.3">
      <c r="A954" s="24" t="s">
        <v>282</v>
      </c>
      <c r="B954" s="24" t="s">
        <v>284</v>
      </c>
      <c r="C954" s="2" t="str">
        <f>VLOOKUP(B954,Hoja1!B:C,2,FALSE)</f>
        <v>Policía Municipal</v>
      </c>
      <c r="D954" s="3" t="str">
        <f t="shared" si="34"/>
        <v>2</v>
      </c>
      <c r="E954" s="3" t="str">
        <f t="shared" si="35"/>
        <v>22</v>
      </c>
      <c r="F954" s="24" t="s">
        <v>79</v>
      </c>
      <c r="G954" s="25" t="s">
        <v>80</v>
      </c>
      <c r="H954" s="26">
        <v>160000</v>
      </c>
      <c r="I954" s="26">
        <v>0</v>
      </c>
      <c r="J954" s="26">
        <v>160000</v>
      </c>
      <c r="K954" s="26">
        <v>60966.8</v>
      </c>
      <c r="L954" s="26">
        <v>47630.71</v>
      </c>
      <c r="M954" s="23">
        <v>0</v>
      </c>
    </row>
    <row r="955" spans="1:13" x14ac:dyDescent="0.3">
      <c r="A955" s="24" t="s">
        <v>282</v>
      </c>
      <c r="B955" s="24" t="s">
        <v>284</v>
      </c>
      <c r="C955" s="2" t="str">
        <f>VLOOKUP(B955,Hoja1!B:C,2,FALSE)</f>
        <v>Policía Municipal</v>
      </c>
      <c r="D955" s="3" t="str">
        <f t="shared" si="34"/>
        <v>2</v>
      </c>
      <c r="E955" s="3" t="str">
        <f t="shared" si="35"/>
        <v>22</v>
      </c>
      <c r="F955" s="24" t="s">
        <v>81</v>
      </c>
      <c r="G955" s="25" t="s">
        <v>82</v>
      </c>
      <c r="H955" s="26">
        <v>310000</v>
      </c>
      <c r="I955" s="26">
        <v>0</v>
      </c>
      <c r="J955" s="26">
        <v>310000</v>
      </c>
      <c r="K955" s="26">
        <v>54226.18</v>
      </c>
      <c r="L955" s="26">
        <v>54226.18</v>
      </c>
      <c r="M955" s="23">
        <v>9357.7900000000009</v>
      </c>
    </row>
    <row r="956" spans="1:13" x14ac:dyDescent="0.3">
      <c r="A956" s="24" t="s">
        <v>282</v>
      </c>
      <c r="B956" s="24" t="s">
        <v>284</v>
      </c>
      <c r="C956" s="2" t="str">
        <f>VLOOKUP(B956,Hoja1!B:C,2,FALSE)</f>
        <v>Policía Municipal</v>
      </c>
      <c r="D956" s="3" t="str">
        <f t="shared" si="34"/>
        <v>2</v>
      </c>
      <c r="E956" s="3" t="str">
        <f t="shared" si="35"/>
        <v>22</v>
      </c>
      <c r="F956" s="24" t="s">
        <v>206</v>
      </c>
      <c r="G956" s="25" t="s">
        <v>207</v>
      </c>
      <c r="H956" s="26">
        <v>3000</v>
      </c>
      <c r="I956" s="26">
        <v>0</v>
      </c>
      <c r="J956" s="26">
        <v>3000</v>
      </c>
      <c r="K956" s="26">
        <v>0</v>
      </c>
      <c r="L956" s="26">
        <v>0</v>
      </c>
      <c r="M956" s="23">
        <v>9408.23</v>
      </c>
    </row>
    <row r="957" spans="1:13" x14ac:dyDescent="0.3">
      <c r="A957" s="24" t="s">
        <v>282</v>
      </c>
      <c r="B957" s="24" t="s">
        <v>284</v>
      </c>
      <c r="C957" s="2" t="str">
        <f>VLOOKUP(B957,Hoja1!B:C,2,FALSE)</f>
        <v>Policía Municipal</v>
      </c>
      <c r="D957" s="3" t="str">
        <f t="shared" si="34"/>
        <v>2</v>
      </c>
      <c r="E957" s="3" t="str">
        <f t="shared" si="35"/>
        <v>22</v>
      </c>
      <c r="F957" s="24" t="s">
        <v>83</v>
      </c>
      <c r="G957" s="25" t="s">
        <v>84</v>
      </c>
      <c r="H957" s="26">
        <v>1000</v>
      </c>
      <c r="I957" s="26">
        <v>0</v>
      </c>
      <c r="J957" s="26">
        <v>1000</v>
      </c>
      <c r="K957" s="26">
        <v>0</v>
      </c>
      <c r="L957" s="26">
        <v>0</v>
      </c>
      <c r="M957" s="23">
        <v>14624.05</v>
      </c>
    </row>
    <row r="958" spans="1:13" x14ac:dyDescent="0.3">
      <c r="A958" s="24" t="s">
        <v>282</v>
      </c>
      <c r="B958" s="24" t="s">
        <v>284</v>
      </c>
      <c r="C958" s="2" t="str">
        <f>VLOOKUP(B958,Hoja1!B:C,2,FALSE)</f>
        <v>Policía Municipal</v>
      </c>
      <c r="D958" s="3" t="str">
        <f t="shared" si="34"/>
        <v>2</v>
      </c>
      <c r="E958" s="3" t="str">
        <f t="shared" si="35"/>
        <v>22</v>
      </c>
      <c r="F958" s="24" t="s">
        <v>85</v>
      </c>
      <c r="G958" s="25" t="s">
        <v>86</v>
      </c>
      <c r="H958" s="26">
        <v>60000</v>
      </c>
      <c r="I958" s="26">
        <v>0</v>
      </c>
      <c r="J958" s="26">
        <v>60000</v>
      </c>
      <c r="K958" s="26">
        <v>44361.45</v>
      </c>
      <c r="L958" s="26">
        <v>40991.58</v>
      </c>
      <c r="M958" s="23">
        <v>22128.1</v>
      </c>
    </row>
    <row r="959" spans="1:13" x14ac:dyDescent="0.3">
      <c r="A959" s="24" t="s">
        <v>282</v>
      </c>
      <c r="B959" s="24" t="s">
        <v>284</v>
      </c>
      <c r="C959" s="2" t="str">
        <f>VLOOKUP(B959,Hoja1!B:C,2,FALSE)</f>
        <v>Policía Municipal</v>
      </c>
      <c r="D959" s="3" t="str">
        <f t="shared" si="34"/>
        <v>2</v>
      </c>
      <c r="E959" s="3" t="str">
        <f t="shared" si="35"/>
        <v>22</v>
      </c>
      <c r="F959" s="24" t="s">
        <v>168</v>
      </c>
      <c r="G959" s="25" t="s">
        <v>169</v>
      </c>
      <c r="H959" s="26">
        <v>17000</v>
      </c>
      <c r="I959" s="26">
        <v>0</v>
      </c>
      <c r="J959" s="26">
        <v>17000</v>
      </c>
      <c r="K959" s="26">
        <v>5833.14</v>
      </c>
      <c r="L959" s="26">
        <v>5620.24</v>
      </c>
      <c r="M959" s="23">
        <v>16624.400000000001</v>
      </c>
    </row>
    <row r="960" spans="1:13" x14ac:dyDescent="0.3">
      <c r="A960" s="24" t="s">
        <v>282</v>
      </c>
      <c r="B960" s="24" t="s">
        <v>284</v>
      </c>
      <c r="C960" s="2" t="str">
        <f>VLOOKUP(B960,Hoja1!B:C,2,FALSE)</f>
        <v>Policía Municipal</v>
      </c>
      <c r="D960" s="3" t="str">
        <f t="shared" ref="D960:D1023" si="36">LEFT(F960,1)</f>
        <v>2</v>
      </c>
      <c r="E960" s="3" t="str">
        <f t="shared" ref="E960:E1023" si="37">LEFT(F960,2)</f>
        <v>22</v>
      </c>
      <c r="F960" s="24" t="s">
        <v>31</v>
      </c>
      <c r="G960" s="25" t="s">
        <v>32</v>
      </c>
      <c r="H960" s="26">
        <v>3000</v>
      </c>
      <c r="I960" s="26">
        <v>0</v>
      </c>
      <c r="J960" s="26">
        <v>3000</v>
      </c>
      <c r="K960" s="26">
        <v>27.13</v>
      </c>
      <c r="L960" s="26">
        <v>27.13</v>
      </c>
      <c r="M960" s="23">
        <v>42621.66</v>
      </c>
    </row>
    <row r="961" spans="1:13" x14ac:dyDescent="0.3">
      <c r="A961" s="24" t="s">
        <v>282</v>
      </c>
      <c r="B961" s="24" t="s">
        <v>284</v>
      </c>
      <c r="C961" s="2" t="str">
        <f>VLOOKUP(B961,Hoja1!B:C,2,FALSE)</f>
        <v>Policía Municipal</v>
      </c>
      <c r="D961" s="3" t="str">
        <f t="shared" si="36"/>
        <v>2</v>
      </c>
      <c r="E961" s="3" t="str">
        <f t="shared" si="37"/>
        <v>22</v>
      </c>
      <c r="F961" s="24" t="s">
        <v>193</v>
      </c>
      <c r="G961" s="25" t="s">
        <v>194</v>
      </c>
      <c r="H961" s="26">
        <v>3000</v>
      </c>
      <c r="I961" s="26">
        <v>0</v>
      </c>
      <c r="J961" s="26">
        <v>3000</v>
      </c>
      <c r="K961" s="26">
        <v>356.92</v>
      </c>
      <c r="L961" s="26">
        <v>356.92</v>
      </c>
      <c r="M961" s="23">
        <v>0</v>
      </c>
    </row>
    <row r="962" spans="1:13" x14ac:dyDescent="0.3">
      <c r="A962" s="24" t="s">
        <v>282</v>
      </c>
      <c r="B962" s="24" t="s">
        <v>284</v>
      </c>
      <c r="C962" s="2" t="str">
        <f>VLOOKUP(B962,Hoja1!B:C,2,FALSE)</f>
        <v>Policía Municipal</v>
      </c>
      <c r="D962" s="3" t="str">
        <f t="shared" si="36"/>
        <v>2</v>
      </c>
      <c r="E962" s="3" t="str">
        <f t="shared" si="37"/>
        <v>22</v>
      </c>
      <c r="F962" s="24" t="s">
        <v>236</v>
      </c>
      <c r="G962" s="25" t="s">
        <v>237</v>
      </c>
      <c r="H962" s="26">
        <v>20000</v>
      </c>
      <c r="I962" s="26">
        <v>0</v>
      </c>
      <c r="J962" s="26">
        <v>20000</v>
      </c>
      <c r="K962" s="26">
        <v>4695.1000000000004</v>
      </c>
      <c r="L962" s="26">
        <v>4695.1000000000004</v>
      </c>
      <c r="M962" s="23">
        <v>0</v>
      </c>
    </row>
    <row r="963" spans="1:13" x14ac:dyDescent="0.3">
      <c r="A963" s="24" t="s">
        <v>282</v>
      </c>
      <c r="B963" s="24" t="s">
        <v>284</v>
      </c>
      <c r="C963" s="2" t="str">
        <f>VLOOKUP(B963,Hoja1!B:C,2,FALSE)</f>
        <v>Policía Municipal</v>
      </c>
      <c r="D963" s="3" t="str">
        <f t="shared" si="36"/>
        <v>2</v>
      </c>
      <c r="E963" s="3" t="str">
        <f t="shared" si="37"/>
        <v>22</v>
      </c>
      <c r="F963" s="24" t="s">
        <v>33</v>
      </c>
      <c r="G963" s="25" t="s">
        <v>34</v>
      </c>
      <c r="H963" s="26">
        <v>10000</v>
      </c>
      <c r="I963" s="26">
        <v>0</v>
      </c>
      <c r="J963" s="26">
        <v>10000</v>
      </c>
      <c r="K963" s="26">
        <v>0</v>
      </c>
      <c r="L963" s="26">
        <v>0</v>
      </c>
      <c r="M963" s="23">
        <v>16881.03</v>
      </c>
    </row>
    <row r="964" spans="1:13" x14ac:dyDescent="0.3">
      <c r="A964" s="24" t="s">
        <v>282</v>
      </c>
      <c r="B964" s="24" t="s">
        <v>284</v>
      </c>
      <c r="C964" s="2" t="str">
        <f>VLOOKUP(B964,Hoja1!B:C,2,FALSE)</f>
        <v>Policía Municipal</v>
      </c>
      <c r="D964" s="3" t="str">
        <f t="shared" si="36"/>
        <v>2</v>
      </c>
      <c r="E964" s="3" t="str">
        <f t="shared" si="37"/>
        <v>22</v>
      </c>
      <c r="F964" s="24" t="s">
        <v>87</v>
      </c>
      <c r="G964" s="25" t="s">
        <v>88</v>
      </c>
      <c r="H964" s="26">
        <v>30000</v>
      </c>
      <c r="I964" s="26">
        <v>0</v>
      </c>
      <c r="J964" s="26">
        <v>30000</v>
      </c>
      <c r="K964" s="26">
        <v>7562.5</v>
      </c>
      <c r="L964" s="26">
        <v>6050</v>
      </c>
      <c r="M964" s="23">
        <v>1405.06</v>
      </c>
    </row>
    <row r="965" spans="1:13" x14ac:dyDescent="0.3">
      <c r="A965" s="24" t="s">
        <v>282</v>
      </c>
      <c r="B965" s="24" t="s">
        <v>284</v>
      </c>
      <c r="C965" s="2" t="str">
        <f>VLOOKUP(B965,Hoja1!B:C,2,FALSE)</f>
        <v>Policía Municipal</v>
      </c>
      <c r="D965" s="3" t="str">
        <f t="shared" si="36"/>
        <v>2</v>
      </c>
      <c r="E965" s="3" t="str">
        <f t="shared" si="37"/>
        <v>22</v>
      </c>
      <c r="F965" s="24" t="s">
        <v>58</v>
      </c>
      <c r="G965" s="25" t="s">
        <v>59</v>
      </c>
      <c r="H965" s="26">
        <v>2000</v>
      </c>
      <c r="I965" s="26">
        <v>0</v>
      </c>
      <c r="J965" s="26">
        <v>2000</v>
      </c>
      <c r="K965" s="26">
        <v>0</v>
      </c>
      <c r="L965" s="26">
        <v>0</v>
      </c>
      <c r="M965" s="23">
        <v>0</v>
      </c>
    </row>
    <row r="966" spans="1:13" x14ac:dyDescent="0.3">
      <c r="A966" s="24" t="s">
        <v>282</v>
      </c>
      <c r="B966" s="24" t="s">
        <v>284</v>
      </c>
      <c r="C966" s="2" t="str">
        <f>VLOOKUP(B966,Hoja1!B:C,2,FALSE)</f>
        <v>Policía Municipal</v>
      </c>
      <c r="D966" s="3" t="str">
        <f t="shared" si="36"/>
        <v>2</v>
      </c>
      <c r="E966" s="3" t="str">
        <f t="shared" si="37"/>
        <v>22</v>
      </c>
      <c r="F966" s="24" t="s">
        <v>62</v>
      </c>
      <c r="G966" s="25" t="s">
        <v>63</v>
      </c>
      <c r="H966" s="26">
        <v>25000</v>
      </c>
      <c r="I966" s="26">
        <v>0</v>
      </c>
      <c r="J966" s="26">
        <v>25000</v>
      </c>
      <c r="K966" s="26">
        <v>9511.94</v>
      </c>
      <c r="L966" s="26">
        <v>7938.12</v>
      </c>
      <c r="M966" s="23">
        <v>356.92</v>
      </c>
    </row>
    <row r="967" spans="1:13" x14ac:dyDescent="0.3">
      <c r="A967" s="24" t="s">
        <v>282</v>
      </c>
      <c r="B967" s="24" t="s">
        <v>284</v>
      </c>
      <c r="C967" s="2" t="str">
        <f>VLOOKUP(B967,Hoja1!B:C,2,FALSE)</f>
        <v>Policía Municipal</v>
      </c>
      <c r="D967" s="3" t="str">
        <f t="shared" si="36"/>
        <v>2</v>
      </c>
      <c r="E967" s="3" t="str">
        <f t="shared" si="37"/>
        <v>22</v>
      </c>
      <c r="F967" s="24" t="s">
        <v>144</v>
      </c>
      <c r="G967" s="25" t="s">
        <v>145</v>
      </c>
      <c r="H967" s="26">
        <v>165000</v>
      </c>
      <c r="I967" s="26">
        <v>0</v>
      </c>
      <c r="J967" s="26">
        <v>165000</v>
      </c>
      <c r="K967" s="26">
        <v>64506.12</v>
      </c>
      <c r="L967" s="26">
        <v>64506.12</v>
      </c>
      <c r="M967" s="23">
        <v>2027.85</v>
      </c>
    </row>
    <row r="968" spans="1:13" x14ac:dyDescent="0.3">
      <c r="A968" s="24" t="s">
        <v>282</v>
      </c>
      <c r="B968" s="24" t="s">
        <v>284</v>
      </c>
      <c r="C968" s="2" t="str">
        <f>VLOOKUP(B968,Hoja1!B:C,2,FALSE)</f>
        <v>Policía Municipal</v>
      </c>
      <c r="D968" s="3" t="str">
        <f t="shared" si="36"/>
        <v>2</v>
      </c>
      <c r="E968" s="3" t="str">
        <f t="shared" si="37"/>
        <v>22</v>
      </c>
      <c r="F968" s="24" t="s">
        <v>95</v>
      </c>
      <c r="G968" s="25" t="s">
        <v>96</v>
      </c>
      <c r="H968" s="26">
        <v>40000</v>
      </c>
      <c r="I968" s="26">
        <v>0</v>
      </c>
      <c r="J968" s="26">
        <v>40000</v>
      </c>
      <c r="K968" s="26">
        <v>8058.84</v>
      </c>
      <c r="L968" s="26">
        <v>7882.02</v>
      </c>
      <c r="M968" s="23">
        <v>0</v>
      </c>
    </row>
    <row r="969" spans="1:13" x14ac:dyDescent="0.3">
      <c r="A969" s="24" t="s">
        <v>282</v>
      </c>
      <c r="B969" s="24" t="s">
        <v>284</v>
      </c>
      <c r="C969" s="2" t="str">
        <f>VLOOKUP(B969,Hoja1!B:C,2,FALSE)</f>
        <v>Policía Municipal</v>
      </c>
      <c r="D969" s="3" t="str">
        <f t="shared" si="36"/>
        <v>2</v>
      </c>
      <c r="E969" s="3" t="str">
        <f t="shared" si="37"/>
        <v>22</v>
      </c>
      <c r="F969" s="24" t="s">
        <v>64</v>
      </c>
      <c r="G969" s="25" t="s">
        <v>65</v>
      </c>
      <c r="H969" s="26">
        <v>658000</v>
      </c>
      <c r="I969" s="26">
        <v>0</v>
      </c>
      <c r="J969" s="26">
        <v>658000</v>
      </c>
      <c r="K969" s="26">
        <v>262381.86</v>
      </c>
      <c r="L969" s="26">
        <v>214416.55</v>
      </c>
      <c r="M969" s="23">
        <v>1512.5</v>
      </c>
    </row>
    <row r="970" spans="1:13" x14ac:dyDescent="0.3">
      <c r="A970" s="24" t="s">
        <v>282</v>
      </c>
      <c r="B970" s="24" t="s">
        <v>284</v>
      </c>
      <c r="C970" s="2" t="str">
        <f>VLOOKUP(B970,Hoja1!B:C,2,FALSE)</f>
        <v>Policía Municipal</v>
      </c>
      <c r="D970" s="3" t="str">
        <f t="shared" si="36"/>
        <v>2</v>
      </c>
      <c r="E970" s="3" t="str">
        <f t="shared" si="37"/>
        <v>23</v>
      </c>
      <c r="F970" s="24" t="s">
        <v>39</v>
      </c>
      <c r="G970" s="25" t="s">
        <v>40</v>
      </c>
      <c r="H970" s="26">
        <v>6000</v>
      </c>
      <c r="I970" s="26">
        <v>0</v>
      </c>
      <c r="J970" s="26">
        <v>6000</v>
      </c>
      <c r="K970" s="26">
        <v>447.9</v>
      </c>
      <c r="L970" s="26">
        <v>429.2</v>
      </c>
      <c r="M970" s="23">
        <v>0</v>
      </c>
    </row>
    <row r="971" spans="1:13" x14ac:dyDescent="0.3">
      <c r="A971" s="24" t="s">
        <v>282</v>
      </c>
      <c r="B971" s="24" t="s">
        <v>284</v>
      </c>
      <c r="C971" s="2" t="str">
        <f>VLOOKUP(B971,Hoja1!B:C,2,FALSE)</f>
        <v>Policía Municipal</v>
      </c>
      <c r="D971" s="3" t="str">
        <f t="shared" si="36"/>
        <v>2</v>
      </c>
      <c r="E971" s="3" t="str">
        <f t="shared" si="37"/>
        <v>23</v>
      </c>
      <c r="F971" s="24" t="s">
        <v>43</v>
      </c>
      <c r="G971" s="25" t="s">
        <v>44</v>
      </c>
      <c r="H971" s="26">
        <v>1500</v>
      </c>
      <c r="I971" s="26">
        <v>0</v>
      </c>
      <c r="J971" s="26">
        <v>1500</v>
      </c>
      <c r="K971" s="26">
        <v>614.19000000000005</v>
      </c>
      <c r="L971" s="26">
        <v>517.95000000000005</v>
      </c>
      <c r="M971" s="23">
        <v>3063.94</v>
      </c>
    </row>
    <row r="972" spans="1:13" x14ac:dyDescent="0.3">
      <c r="A972" s="24" t="s">
        <v>282</v>
      </c>
      <c r="B972" s="24" t="s">
        <v>284</v>
      </c>
      <c r="C972" s="2" t="str">
        <f>VLOOKUP(B972,Hoja1!B:C,2,FALSE)</f>
        <v>Policía Municipal</v>
      </c>
      <c r="D972" s="3" t="str">
        <f t="shared" si="36"/>
        <v>2</v>
      </c>
      <c r="E972" s="3" t="str">
        <f t="shared" si="37"/>
        <v>23</v>
      </c>
      <c r="F972" s="24" t="s">
        <v>100</v>
      </c>
      <c r="G972" s="25" t="s">
        <v>101</v>
      </c>
      <c r="H972" s="26">
        <v>0</v>
      </c>
      <c r="I972" s="26">
        <v>0</v>
      </c>
      <c r="J972" s="26">
        <v>0</v>
      </c>
      <c r="K972" s="26">
        <v>40</v>
      </c>
      <c r="L972" s="26">
        <v>40</v>
      </c>
      <c r="M972" s="23">
        <v>25719.200000000001</v>
      </c>
    </row>
    <row r="973" spans="1:13" x14ac:dyDescent="0.3">
      <c r="A973" s="24" t="s">
        <v>282</v>
      </c>
      <c r="B973" s="24" t="s">
        <v>284</v>
      </c>
      <c r="C973" s="2" t="str">
        <f>VLOOKUP(B973,Hoja1!B:C,2,FALSE)</f>
        <v>Policía Municipal</v>
      </c>
      <c r="D973" s="3" t="str">
        <f t="shared" si="36"/>
        <v>6</v>
      </c>
      <c r="E973" s="3" t="str">
        <f t="shared" si="37"/>
        <v>62</v>
      </c>
      <c r="F973" s="24" t="s">
        <v>97</v>
      </c>
      <c r="G973" s="25" t="s">
        <v>98</v>
      </c>
      <c r="H973" s="26">
        <v>7000</v>
      </c>
      <c r="I973" s="26">
        <v>0</v>
      </c>
      <c r="J973" s="26">
        <v>7000</v>
      </c>
      <c r="K973" s="26">
        <v>0</v>
      </c>
      <c r="L973" s="26">
        <v>0</v>
      </c>
      <c r="M973" s="23">
        <v>0</v>
      </c>
    </row>
    <row r="974" spans="1:13" x14ac:dyDescent="0.3">
      <c r="A974" s="24" t="s">
        <v>282</v>
      </c>
      <c r="B974" s="24" t="s">
        <v>284</v>
      </c>
      <c r="C974" s="2" t="str">
        <f>VLOOKUP(B974,Hoja1!B:C,2,FALSE)</f>
        <v>Policía Municipal</v>
      </c>
      <c r="D974" s="3" t="str">
        <f t="shared" si="36"/>
        <v>6</v>
      </c>
      <c r="E974" s="3" t="str">
        <f t="shared" si="37"/>
        <v>62</v>
      </c>
      <c r="F974" s="24" t="s">
        <v>203</v>
      </c>
      <c r="G974" s="25" t="s">
        <v>204</v>
      </c>
      <c r="H974" s="26">
        <v>280000</v>
      </c>
      <c r="I974" s="26">
        <v>438105.27</v>
      </c>
      <c r="J974" s="26">
        <v>718105.27</v>
      </c>
      <c r="K974" s="26">
        <v>387658.19</v>
      </c>
      <c r="L974" s="26">
        <v>387658.19</v>
      </c>
      <c r="M974" s="23">
        <v>4094.96</v>
      </c>
    </row>
    <row r="975" spans="1:13" x14ac:dyDescent="0.3">
      <c r="A975" s="24" t="s">
        <v>282</v>
      </c>
      <c r="B975" s="24" t="s">
        <v>284</v>
      </c>
      <c r="C975" s="2" t="str">
        <f>VLOOKUP(B975,Hoja1!B:C,2,FALSE)</f>
        <v>Policía Municipal</v>
      </c>
      <c r="D975" s="3" t="str">
        <f t="shared" si="36"/>
        <v>6</v>
      </c>
      <c r="E975" s="3" t="str">
        <f t="shared" si="37"/>
        <v>62</v>
      </c>
      <c r="F975" s="24" t="s">
        <v>170</v>
      </c>
      <c r="G975" s="25" t="s">
        <v>171</v>
      </c>
      <c r="H975" s="26">
        <v>4250</v>
      </c>
      <c r="I975" s="26">
        <v>0</v>
      </c>
      <c r="J975" s="26">
        <v>4250</v>
      </c>
      <c r="K975" s="26">
        <v>0</v>
      </c>
      <c r="L975" s="26">
        <v>0</v>
      </c>
      <c r="M975" s="23">
        <v>118485.93</v>
      </c>
    </row>
    <row r="976" spans="1:13" x14ac:dyDescent="0.3">
      <c r="A976" s="24" t="s">
        <v>282</v>
      </c>
      <c r="B976" s="24" t="s">
        <v>284</v>
      </c>
      <c r="C976" s="2" t="str">
        <f>VLOOKUP(B976,Hoja1!B:C,2,FALSE)</f>
        <v>Policía Municipal</v>
      </c>
      <c r="D976" s="3" t="str">
        <f t="shared" si="36"/>
        <v>6</v>
      </c>
      <c r="E976" s="3" t="str">
        <f t="shared" si="37"/>
        <v>62</v>
      </c>
      <c r="F976" s="24" t="s">
        <v>158</v>
      </c>
      <c r="G976" s="25" t="s">
        <v>159</v>
      </c>
      <c r="H976" s="26">
        <v>3000</v>
      </c>
      <c r="I976" s="26">
        <v>0</v>
      </c>
      <c r="J976" s="26">
        <v>3000</v>
      </c>
      <c r="K976" s="26">
        <v>0</v>
      </c>
      <c r="L976" s="26">
        <v>0</v>
      </c>
      <c r="M976" s="23">
        <v>18.7</v>
      </c>
    </row>
    <row r="977" spans="1:13" x14ac:dyDescent="0.3">
      <c r="A977" s="24" t="s">
        <v>282</v>
      </c>
      <c r="B977" s="24" t="s">
        <v>284</v>
      </c>
      <c r="C977" s="2" t="str">
        <f>VLOOKUP(B977,Hoja1!B:C,2,FALSE)</f>
        <v>Policía Municipal</v>
      </c>
      <c r="D977" s="3" t="str">
        <f t="shared" si="36"/>
        <v>6</v>
      </c>
      <c r="E977" s="3" t="str">
        <f t="shared" si="37"/>
        <v>62</v>
      </c>
      <c r="F977" s="24" t="s">
        <v>258</v>
      </c>
      <c r="G977" s="25" t="s">
        <v>259</v>
      </c>
      <c r="H977" s="26">
        <v>3500</v>
      </c>
      <c r="I977" s="26">
        <v>0</v>
      </c>
      <c r="J977" s="26">
        <v>3500</v>
      </c>
      <c r="K977" s="26">
        <v>0</v>
      </c>
      <c r="L977" s="26">
        <v>0</v>
      </c>
      <c r="M977" s="23">
        <v>0</v>
      </c>
    </row>
    <row r="978" spans="1:13" x14ac:dyDescent="0.3">
      <c r="A978" s="24" t="s">
        <v>282</v>
      </c>
      <c r="B978" s="24" t="s">
        <v>284</v>
      </c>
      <c r="C978" s="2" t="str">
        <f>VLOOKUP(B978,Hoja1!B:C,2,FALSE)</f>
        <v>Policía Municipal</v>
      </c>
      <c r="D978" s="3" t="str">
        <f t="shared" si="36"/>
        <v>6</v>
      </c>
      <c r="E978" s="3" t="str">
        <f t="shared" si="37"/>
        <v>63</v>
      </c>
      <c r="F978" s="24" t="s">
        <v>127</v>
      </c>
      <c r="G978" s="25" t="s">
        <v>126</v>
      </c>
      <c r="H978" s="26">
        <v>0</v>
      </c>
      <c r="I978" s="26">
        <v>10090.18</v>
      </c>
      <c r="J978" s="26">
        <v>10090.18</v>
      </c>
      <c r="K978" s="26">
        <v>10090.18</v>
      </c>
      <c r="L978" s="26">
        <v>10090.18</v>
      </c>
      <c r="M978" s="23">
        <v>0</v>
      </c>
    </row>
    <row r="979" spans="1:13" x14ac:dyDescent="0.3">
      <c r="A979" s="24" t="s">
        <v>282</v>
      </c>
      <c r="B979" s="24" t="s">
        <v>408</v>
      </c>
      <c r="C979" s="2" t="str">
        <f>VLOOKUP(B979,Hoja1!B:C,2,FALSE)</f>
        <v>Ordenación del trafico y del estacionamiento</v>
      </c>
      <c r="D979" s="3" t="str">
        <f t="shared" si="36"/>
        <v>6</v>
      </c>
      <c r="E979" s="3" t="str">
        <f t="shared" si="37"/>
        <v>60</v>
      </c>
      <c r="F979" s="24" t="s">
        <v>122</v>
      </c>
      <c r="G979" s="25" t="s">
        <v>123</v>
      </c>
      <c r="H979" s="26">
        <v>0</v>
      </c>
      <c r="I979" s="26">
        <v>95232.13</v>
      </c>
      <c r="J979" s="26">
        <v>95232.13</v>
      </c>
      <c r="K979" s="26">
        <v>0</v>
      </c>
      <c r="L979" s="26">
        <v>0</v>
      </c>
      <c r="M979" s="23">
        <v>0</v>
      </c>
    </row>
    <row r="980" spans="1:13" x14ac:dyDescent="0.3">
      <c r="A980" s="24" t="s">
        <v>282</v>
      </c>
      <c r="B980" s="24" t="s">
        <v>408</v>
      </c>
      <c r="C980" s="2" t="str">
        <f>VLOOKUP(B980,Hoja1!B:C,2,FALSE)</f>
        <v>Ordenación del trafico y del estacionamiento</v>
      </c>
      <c r="D980" s="3" t="str">
        <f t="shared" si="36"/>
        <v>6</v>
      </c>
      <c r="E980" s="3" t="str">
        <f t="shared" si="37"/>
        <v>61</v>
      </c>
      <c r="F980" s="24" t="s">
        <v>136</v>
      </c>
      <c r="G980" s="25" t="s">
        <v>137</v>
      </c>
      <c r="H980" s="26">
        <v>0</v>
      </c>
      <c r="I980" s="26">
        <v>181000</v>
      </c>
      <c r="J980" s="26">
        <v>181000</v>
      </c>
      <c r="K980" s="26">
        <v>0</v>
      </c>
      <c r="L980" s="26">
        <v>0</v>
      </c>
      <c r="M980" s="23">
        <v>0</v>
      </c>
    </row>
    <row r="981" spans="1:13" x14ac:dyDescent="0.3">
      <c r="A981" s="24" t="s">
        <v>282</v>
      </c>
      <c r="B981" s="24" t="s">
        <v>408</v>
      </c>
      <c r="C981" s="2" t="str">
        <f>VLOOKUP(B981,Hoja1!B:C,2,FALSE)</f>
        <v>Ordenación del trafico y del estacionamiento</v>
      </c>
      <c r="D981" s="3" t="str">
        <f t="shared" si="36"/>
        <v>6</v>
      </c>
      <c r="E981" s="3" t="str">
        <f t="shared" si="37"/>
        <v>64</v>
      </c>
      <c r="F981" s="24" t="s">
        <v>129</v>
      </c>
      <c r="G981" s="25" t="s">
        <v>130</v>
      </c>
      <c r="H981" s="26">
        <v>0</v>
      </c>
      <c r="I981" s="26">
        <v>250028.35</v>
      </c>
      <c r="J981" s="26">
        <v>250028.35</v>
      </c>
      <c r="K981" s="26">
        <v>0</v>
      </c>
      <c r="L981" s="26">
        <v>0</v>
      </c>
      <c r="M981" s="23">
        <v>0</v>
      </c>
    </row>
    <row r="982" spans="1:13" x14ac:dyDescent="0.3">
      <c r="A982" s="24" t="s">
        <v>282</v>
      </c>
      <c r="B982" s="24" t="s">
        <v>287</v>
      </c>
      <c r="C982" s="2" t="str">
        <f>VLOOKUP(B982,Hoja1!B:C,2,FALSE)</f>
        <v>Movilidad</v>
      </c>
      <c r="D982" s="3" t="str">
        <f t="shared" si="36"/>
        <v>1</v>
      </c>
      <c r="E982" s="3" t="str">
        <f t="shared" si="37"/>
        <v>12</v>
      </c>
      <c r="F982" s="24" t="s">
        <v>48</v>
      </c>
      <c r="G982" s="25" t="s">
        <v>49</v>
      </c>
      <c r="H982" s="26">
        <v>75986</v>
      </c>
      <c r="I982" s="26">
        <v>0</v>
      </c>
      <c r="J982" s="26">
        <v>75986</v>
      </c>
      <c r="K982" s="26">
        <v>24120.1</v>
      </c>
      <c r="L982" s="26">
        <v>24120.1</v>
      </c>
      <c r="M982" s="23">
        <v>0</v>
      </c>
    </row>
    <row r="983" spans="1:13" x14ac:dyDescent="0.3">
      <c r="A983" s="24" t="s">
        <v>282</v>
      </c>
      <c r="B983" s="24" t="s">
        <v>287</v>
      </c>
      <c r="C983" s="2" t="str">
        <f>VLOOKUP(B983,Hoja1!B:C,2,FALSE)</f>
        <v>Movilidad</v>
      </c>
      <c r="D983" s="3" t="str">
        <f t="shared" si="36"/>
        <v>1</v>
      </c>
      <c r="E983" s="3" t="str">
        <f t="shared" si="37"/>
        <v>12</v>
      </c>
      <c r="F983" s="24" t="s">
        <v>50</v>
      </c>
      <c r="G983" s="25" t="s">
        <v>51</v>
      </c>
      <c r="H983" s="26">
        <v>51227</v>
      </c>
      <c r="I983" s="26">
        <v>0</v>
      </c>
      <c r="J983" s="26">
        <v>51227</v>
      </c>
      <c r="K983" s="26">
        <v>26332.04</v>
      </c>
      <c r="L983" s="26">
        <v>26332.04</v>
      </c>
      <c r="M983" s="23">
        <v>0</v>
      </c>
    </row>
    <row r="984" spans="1:13" x14ac:dyDescent="0.3">
      <c r="A984" s="24" t="s">
        <v>282</v>
      </c>
      <c r="B984" s="24" t="s">
        <v>287</v>
      </c>
      <c r="C984" s="2" t="str">
        <f>VLOOKUP(B984,Hoja1!B:C,2,FALSE)</f>
        <v>Movilidad</v>
      </c>
      <c r="D984" s="3" t="str">
        <f t="shared" si="36"/>
        <v>1</v>
      </c>
      <c r="E984" s="3" t="str">
        <f t="shared" si="37"/>
        <v>12</v>
      </c>
      <c r="F984" s="24" t="s">
        <v>17</v>
      </c>
      <c r="G984" s="25" t="s">
        <v>18</v>
      </c>
      <c r="H984" s="26">
        <v>20470</v>
      </c>
      <c r="I984" s="26">
        <v>0</v>
      </c>
      <c r="J984" s="26">
        <v>20470</v>
      </c>
      <c r="K984" s="26">
        <v>5041.88</v>
      </c>
      <c r="L984" s="26">
        <v>5041.88</v>
      </c>
      <c r="M984" s="23">
        <v>0</v>
      </c>
    </row>
    <row r="985" spans="1:13" x14ac:dyDescent="0.3">
      <c r="A985" s="24" t="s">
        <v>282</v>
      </c>
      <c r="B985" s="24" t="s">
        <v>287</v>
      </c>
      <c r="C985" s="2" t="str">
        <f>VLOOKUP(B985,Hoja1!B:C,2,FALSE)</f>
        <v>Movilidad</v>
      </c>
      <c r="D985" s="3" t="str">
        <f t="shared" si="36"/>
        <v>1</v>
      </c>
      <c r="E985" s="3" t="str">
        <f t="shared" si="37"/>
        <v>12</v>
      </c>
      <c r="F985" s="24" t="s">
        <v>52</v>
      </c>
      <c r="G985" s="25" t="s">
        <v>53</v>
      </c>
      <c r="H985" s="26">
        <v>17351</v>
      </c>
      <c r="I985" s="26">
        <v>0</v>
      </c>
      <c r="J985" s="26">
        <v>17351</v>
      </c>
      <c r="K985" s="26">
        <v>8547.18</v>
      </c>
      <c r="L985" s="26">
        <v>8547.18</v>
      </c>
      <c r="M985" s="23">
        <v>0</v>
      </c>
    </row>
    <row r="986" spans="1:13" x14ac:dyDescent="0.3">
      <c r="A986" s="24" t="s">
        <v>282</v>
      </c>
      <c r="B986" s="24" t="s">
        <v>287</v>
      </c>
      <c r="C986" s="2" t="str">
        <f>VLOOKUP(B986,Hoja1!B:C,2,FALSE)</f>
        <v>Movilidad</v>
      </c>
      <c r="D986" s="3" t="str">
        <f t="shared" si="36"/>
        <v>1</v>
      </c>
      <c r="E986" s="3" t="str">
        <f t="shared" si="37"/>
        <v>12</v>
      </c>
      <c r="F986" s="24" t="s">
        <v>19</v>
      </c>
      <c r="G986" s="25" t="s">
        <v>20</v>
      </c>
      <c r="H986" s="26">
        <v>26078</v>
      </c>
      <c r="I986" s="26">
        <v>0</v>
      </c>
      <c r="J986" s="26">
        <v>26078</v>
      </c>
      <c r="K986" s="26">
        <v>13296.37</v>
      </c>
      <c r="L986" s="26">
        <v>13296.37</v>
      </c>
      <c r="M986" s="23">
        <v>0</v>
      </c>
    </row>
    <row r="987" spans="1:13" x14ac:dyDescent="0.3">
      <c r="A987" s="24" t="s">
        <v>282</v>
      </c>
      <c r="B987" s="24" t="s">
        <v>287</v>
      </c>
      <c r="C987" s="2" t="str">
        <f>VLOOKUP(B987,Hoja1!B:C,2,FALSE)</f>
        <v>Movilidad</v>
      </c>
      <c r="D987" s="3" t="str">
        <f t="shared" si="36"/>
        <v>1</v>
      </c>
      <c r="E987" s="3" t="str">
        <f t="shared" si="37"/>
        <v>12</v>
      </c>
      <c r="F987" s="24" t="s">
        <v>21</v>
      </c>
      <c r="G987" s="25" t="s">
        <v>22</v>
      </c>
      <c r="H987" s="26">
        <v>92416</v>
      </c>
      <c r="I987" s="26">
        <v>0</v>
      </c>
      <c r="J987" s="26">
        <v>92416</v>
      </c>
      <c r="K987" s="26">
        <v>36488.449999999997</v>
      </c>
      <c r="L987" s="26">
        <v>36488.449999999997</v>
      </c>
      <c r="M987" s="23">
        <v>0</v>
      </c>
    </row>
    <row r="988" spans="1:13" x14ac:dyDescent="0.3">
      <c r="A988" s="24" t="s">
        <v>282</v>
      </c>
      <c r="B988" s="24" t="s">
        <v>287</v>
      </c>
      <c r="C988" s="2" t="str">
        <f>VLOOKUP(B988,Hoja1!B:C,2,FALSE)</f>
        <v>Movilidad</v>
      </c>
      <c r="D988" s="3" t="str">
        <f t="shared" si="36"/>
        <v>1</v>
      </c>
      <c r="E988" s="3" t="str">
        <f t="shared" si="37"/>
        <v>12</v>
      </c>
      <c r="F988" s="24" t="s">
        <v>23</v>
      </c>
      <c r="G988" s="25" t="s">
        <v>24</v>
      </c>
      <c r="H988" s="26">
        <v>212249</v>
      </c>
      <c r="I988" s="26">
        <v>0</v>
      </c>
      <c r="J988" s="26">
        <v>212249</v>
      </c>
      <c r="K988" s="26">
        <v>100387.73</v>
      </c>
      <c r="L988" s="26">
        <v>100387.73</v>
      </c>
      <c r="M988" s="23">
        <v>11087.33</v>
      </c>
    </row>
    <row r="989" spans="1:13" x14ac:dyDescent="0.3">
      <c r="A989" s="24" t="s">
        <v>282</v>
      </c>
      <c r="B989" s="24" t="s">
        <v>287</v>
      </c>
      <c r="C989" s="2" t="str">
        <f>VLOOKUP(B989,Hoja1!B:C,2,FALSE)</f>
        <v>Movilidad</v>
      </c>
      <c r="D989" s="3" t="str">
        <f t="shared" si="36"/>
        <v>1</v>
      </c>
      <c r="E989" s="3" t="str">
        <f t="shared" si="37"/>
        <v>12</v>
      </c>
      <c r="F989" s="24" t="s">
        <v>25</v>
      </c>
      <c r="G989" s="25" t="s">
        <v>26</v>
      </c>
      <c r="H989" s="26">
        <v>12679</v>
      </c>
      <c r="I989" s="26">
        <v>0</v>
      </c>
      <c r="J989" s="26">
        <v>12679</v>
      </c>
      <c r="K989" s="26">
        <v>6439.99</v>
      </c>
      <c r="L989" s="26">
        <v>6439.99</v>
      </c>
      <c r="M989" s="23">
        <v>11739.12</v>
      </c>
    </row>
    <row r="990" spans="1:13" x14ac:dyDescent="0.3">
      <c r="A990" s="24" t="s">
        <v>282</v>
      </c>
      <c r="B990" s="24" t="s">
        <v>287</v>
      </c>
      <c r="C990" s="2" t="str">
        <f>VLOOKUP(B990,Hoja1!B:C,2,FALSE)</f>
        <v>Movilidad</v>
      </c>
      <c r="D990" s="3" t="str">
        <f t="shared" si="36"/>
        <v>1</v>
      </c>
      <c r="E990" s="3" t="str">
        <f t="shared" si="37"/>
        <v>13</v>
      </c>
      <c r="F990" s="24" t="s">
        <v>69</v>
      </c>
      <c r="G990" s="25" t="s">
        <v>11</v>
      </c>
      <c r="H990" s="26">
        <v>45245</v>
      </c>
      <c r="I990" s="26">
        <v>0</v>
      </c>
      <c r="J990" s="26">
        <v>45245</v>
      </c>
      <c r="K990" s="26">
        <v>6896.89</v>
      </c>
      <c r="L990" s="26">
        <v>6896.89</v>
      </c>
      <c r="M990" s="23">
        <v>2203.5300000000002</v>
      </c>
    </row>
    <row r="991" spans="1:13" x14ac:dyDescent="0.3">
      <c r="A991" s="24" t="s">
        <v>282</v>
      </c>
      <c r="B991" s="24" t="s">
        <v>287</v>
      </c>
      <c r="C991" s="2" t="str">
        <f>VLOOKUP(B991,Hoja1!B:C,2,FALSE)</f>
        <v>Movilidad</v>
      </c>
      <c r="D991" s="3" t="str">
        <f t="shared" si="36"/>
        <v>1</v>
      </c>
      <c r="E991" s="3" t="str">
        <f t="shared" si="37"/>
        <v>13</v>
      </c>
      <c r="F991" s="24" t="s">
        <v>72</v>
      </c>
      <c r="G991" s="25" t="s">
        <v>13</v>
      </c>
      <c r="H991" s="26">
        <v>51422</v>
      </c>
      <c r="I991" s="26">
        <v>0</v>
      </c>
      <c r="J991" s="26">
        <v>51422</v>
      </c>
      <c r="K991" s="26">
        <v>9706.0499999999993</v>
      </c>
      <c r="L991" s="26">
        <v>9706.0499999999993</v>
      </c>
      <c r="M991" s="23">
        <v>3667.86</v>
      </c>
    </row>
    <row r="992" spans="1:13" x14ac:dyDescent="0.3">
      <c r="A992" s="24" t="s">
        <v>282</v>
      </c>
      <c r="B992" s="24" t="s">
        <v>287</v>
      </c>
      <c r="C992" s="2" t="str">
        <f>VLOOKUP(B992,Hoja1!B:C,2,FALSE)</f>
        <v>Movilidad</v>
      </c>
      <c r="D992" s="3" t="str">
        <f t="shared" si="36"/>
        <v>1</v>
      </c>
      <c r="E992" s="3" t="str">
        <f t="shared" si="37"/>
        <v>15</v>
      </c>
      <c r="F992" s="24" t="s">
        <v>75</v>
      </c>
      <c r="G992" s="25" t="s">
        <v>76</v>
      </c>
      <c r="H992" s="26">
        <v>10000</v>
      </c>
      <c r="I992" s="26">
        <v>0</v>
      </c>
      <c r="J992" s="26">
        <v>10000</v>
      </c>
      <c r="K992" s="26">
        <v>0</v>
      </c>
      <c r="L992" s="26">
        <v>0</v>
      </c>
      <c r="M992" s="23">
        <v>5797.56</v>
      </c>
    </row>
    <row r="993" spans="1:13" x14ac:dyDescent="0.3">
      <c r="A993" s="24" t="s">
        <v>282</v>
      </c>
      <c r="B993" s="24" t="s">
        <v>287</v>
      </c>
      <c r="C993" s="2" t="str">
        <f>VLOOKUP(B993,Hoja1!B:C,2,FALSE)</f>
        <v>Movilidad</v>
      </c>
      <c r="D993" s="3" t="str">
        <f t="shared" si="36"/>
        <v>2</v>
      </c>
      <c r="E993" s="3" t="str">
        <f t="shared" si="37"/>
        <v>21</v>
      </c>
      <c r="F993" s="24" t="s">
        <v>134</v>
      </c>
      <c r="G993" s="25" t="s">
        <v>135</v>
      </c>
      <c r="H993" s="26">
        <v>2000</v>
      </c>
      <c r="I993" s="26">
        <v>0</v>
      </c>
      <c r="J993" s="26">
        <v>2000</v>
      </c>
      <c r="K993" s="26">
        <v>0</v>
      </c>
      <c r="L993" s="26">
        <v>0</v>
      </c>
      <c r="M993" s="23">
        <v>15684.96</v>
      </c>
    </row>
    <row r="994" spans="1:13" x14ac:dyDescent="0.3">
      <c r="A994" s="24" t="s">
        <v>282</v>
      </c>
      <c r="B994" s="24" t="s">
        <v>287</v>
      </c>
      <c r="C994" s="2" t="str">
        <f>VLOOKUP(B994,Hoja1!B:C,2,FALSE)</f>
        <v>Movilidad</v>
      </c>
      <c r="D994" s="3" t="str">
        <f t="shared" si="36"/>
        <v>2</v>
      </c>
      <c r="E994" s="3" t="str">
        <f t="shared" si="37"/>
        <v>21</v>
      </c>
      <c r="F994" s="24" t="s">
        <v>77</v>
      </c>
      <c r="G994" s="25" t="s">
        <v>78</v>
      </c>
      <c r="H994" s="26">
        <v>1200</v>
      </c>
      <c r="I994" s="26">
        <v>0</v>
      </c>
      <c r="J994" s="26">
        <v>1200</v>
      </c>
      <c r="K994" s="26">
        <v>82.39</v>
      </c>
      <c r="L994" s="26">
        <v>82.39</v>
      </c>
      <c r="M994" s="23">
        <v>40813.57</v>
      </c>
    </row>
    <row r="995" spans="1:13" x14ac:dyDescent="0.3">
      <c r="A995" s="24" t="s">
        <v>282</v>
      </c>
      <c r="B995" s="24" t="s">
        <v>287</v>
      </c>
      <c r="C995" s="2" t="str">
        <f>VLOOKUP(B995,Hoja1!B:C,2,FALSE)</f>
        <v>Movilidad</v>
      </c>
      <c r="D995" s="3" t="str">
        <f t="shared" si="36"/>
        <v>2</v>
      </c>
      <c r="E995" s="3" t="str">
        <f t="shared" si="37"/>
        <v>22</v>
      </c>
      <c r="F995" s="24" t="s">
        <v>92</v>
      </c>
      <c r="G995" s="25" t="s">
        <v>93</v>
      </c>
      <c r="H995" s="26">
        <v>224000</v>
      </c>
      <c r="I995" s="26">
        <v>0</v>
      </c>
      <c r="J995" s="26">
        <v>224000</v>
      </c>
      <c r="K995" s="26">
        <v>91120.8</v>
      </c>
      <c r="L995" s="26">
        <v>75455.05</v>
      </c>
      <c r="M995" s="23">
        <v>2457.96</v>
      </c>
    </row>
    <row r="996" spans="1:13" x14ac:dyDescent="0.3">
      <c r="A996" s="24" t="s">
        <v>282</v>
      </c>
      <c r="B996" s="24" t="s">
        <v>287</v>
      </c>
      <c r="C996" s="2" t="str">
        <f>VLOOKUP(B996,Hoja1!B:C,2,FALSE)</f>
        <v>Movilidad</v>
      </c>
      <c r="D996" s="3" t="str">
        <f t="shared" si="36"/>
        <v>2</v>
      </c>
      <c r="E996" s="3" t="str">
        <f t="shared" si="37"/>
        <v>22</v>
      </c>
      <c r="F996" s="24" t="s">
        <v>79</v>
      </c>
      <c r="G996" s="25" t="s">
        <v>80</v>
      </c>
      <c r="H996" s="26">
        <v>2000</v>
      </c>
      <c r="I996" s="26">
        <v>0</v>
      </c>
      <c r="J996" s="26">
        <v>2000</v>
      </c>
      <c r="K996" s="26">
        <v>591.30999999999995</v>
      </c>
      <c r="L996" s="26">
        <v>467.4</v>
      </c>
      <c r="M996" s="23">
        <v>2955.81</v>
      </c>
    </row>
    <row r="997" spans="1:13" x14ac:dyDescent="0.3">
      <c r="A997" s="24" t="s">
        <v>282</v>
      </c>
      <c r="B997" s="24" t="s">
        <v>287</v>
      </c>
      <c r="C997" s="2" t="str">
        <f>VLOOKUP(B997,Hoja1!B:C,2,FALSE)</f>
        <v>Movilidad</v>
      </c>
      <c r="D997" s="3" t="str">
        <f t="shared" si="36"/>
        <v>2</v>
      </c>
      <c r="E997" s="3" t="str">
        <f t="shared" si="37"/>
        <v>22</v>
      </c>
      <c r="F997" s="24" t="s">
        <v>81</v>
      </c>
      <c r="G997" s="25" t="s">
        <v>82</v>
      </c>
      <c r="H997" s="26">
        <v>1000</v>
      </c>
      <c r="I997" s="26">
        <v>0</v>
      </c>
      <c r="J997" s="26">
        <v>1000</v>
      </c>
      <c r="K997" s="26">
        <v>0</v>
      </c>
      <c r="L997" s="26">
        <v>0</v>
      </c>
      <c r="M997" s="23">
        <v>6488.49</v>
      </c>
    </row>
    <row r="998" spans="1:13" x14ac:dyDescent="0.3">
      <c r="A998" s="24" t="s">
        <v>282</v>
      </c>
      <c r="B998" s="24" t="s">
        <v>287</v>
      </c>
      <c r="C998" s="2" t="str">
        <f>VLOOKUP(B998,Hoja1!B:C,2,FALSE)</f>
        <v>Movilidad</v>
      </c>
      <c r="D998" s="3" t="str">
        <f t="shared" si="36"/>
        <v>2</v>
      </c>
      <c r="E998" s="3" t="str">
        <f t="shared" si="37"/>
        <v>22</v>
      </c>
      <c r="F998" s="24" t="s">
        <v>85</v>
      </c>
      <c r="G998" s="25" t="s">
        <v>86</v>
      </c>
      <c r="H998" s="26">
        <v>1000</v>
      </c>
      <c r="I998" s="26">
        <v>0</v>
      </c>
      <c r="J998" s="26">
        <v>1000</v>
      </c>
      <c r="K998" s="26">
        <v>0</v>
      </c>
      <c r="L998" s="26">
        <v>0</v>
      </c>
      <c r="M998" s="23">
        <v>0</v>
      </c>
    </row>
    <row r="999" spans="1:13" x14ac:dyDescent="0.3">
      <c r="A999" s="24" t="s">
        <v>282</v>
      </c>
      <c r="B999" s="24" t="s">
        <v>287</v>
      </c>
      <c r="C999" s="2" t="str">
        <f>VLOOKUP(B999,Hoja1!B:C,2,FALSE)</f>
        <v>Movilidad</v>
      </c>
      <c r="D999" s="3" t="str">
        <f t="shared" si="36"/>
        <v>2</v>
      </c>
      <c r="E999" s="3" t="str">
        <f t="shared" si="37"/>
        <v>22</v>
      </c>
      <c r="F999" s="24" t="s">
        <v>168</v>
      </c>
      <c r="G999" s="25" t="s">
        <v>169</v>
      </c>
      <c r="H999" s="26">
        <v>2500</v>
      </c>
      <c r="I999" s="26">
        <v>0</v>
      </c>
      <c r="J999" s="26">
        <v>2500</v>
      </c>
      <c r="K999" s="26">
        <v>0</v>
      </c>
      <c r="L999" s="26">
        <v>0</v>
      </c>
      <c r="M999" s="23">
        <v>0</v>
      </c>
    </row>
    <row r="1000" spans="1:13" x14ac:dyDescent="0.3">
      <c r="A1000" s="24" t="s">
        <v>282</v>
      </c>
      <c r="B1000" s="24" t="s">
        <v>287</v>
      </c>
      <c r="C1000" s="2" t="str">
        <f>VLOOKUP(B1000,Hoja1!B:C,2,FALSE)</f>
        <v>Movilidad</v>
      </c>
      <c r="D1000" s="3" t="str">
        <f t="shared" si="36"/>
        <v>2</v>
      </c>
      <c r="E1000" s="3" t="str">
        <f t="shared" si="37"/>
        <v>22</v>
      </c>
      <c r="F1000" s="24" t="s">
        <v>193</v>
      </c>
      <c r="G1000" s="25" t="s">
        <v>194</v>
      </c>
      <c r="H1000" s="26">
        <v>300</v>
      </c>
      <c r="I1000" s="26">
        <v>0</v>
      </c>
      <c r="J1000" s="26">
        <v>300</v>
      </c>
      <c r="K1000" s="26">
        <v>0</v>
      </c>
      <c r="L1000" s="26">
        <v>0</v>
      </c>
      <c r="M1000" s="23">
        <v>82.39</v>
      </c>
    </row>
    <row r="1001" spans="1:13" x14ac:dyDescent="0.3">
      <c r="A1001" s="24" t="s">
        <v>282</v>
      </c>
      <c r="B1001" s="24" t="s">
        <v>287</v>
      </c>
      <c r="C1001" s="2" t="str">
        <f>VLOOKUP(B1001,Hoja1!B:C,2,FALSE)</f>
        <v>Movilidad</v>
      </c>
      <c r="D1001" s="3" t="str">
        <f t="shared" si="36"/>
        <v>2</v>
      </c>
      <c r="E1001" s="3" t="str">
        <f t="shared" si="37"/>
        <v>22</v>
      </c>
      <c r="F1001" s="24" t="s">
        <v>236</v>
      </c>
      <c r="G1001" s="25" t="s">
        <v>237</v>
      </c>
      <c r="H1001" s="26">
        <v>100</v>
      </c>
      <c r="I1001" s="26">
        <v>0</v>
      </c>
      <c r="J1001" s="26">
        <v>100</v>
      </c>
      <c r="K1001" s="26">
        <v>0</v>
      </c>
      <c r="L1001" s="26">
        <v>0</v>
      </c>
      <c r="M1001" s="23">
        <v>31585.62</v>
      </c>
    </row>
    <row r="1002" spans="1:13" x14ac:dyDescent="0.3">
      <c r="A1002" s="24" t="s">
        <v>282</v>
      </c>
      <c r="B1002" s="24" t="s">
        <v>287</v>
      </c>
      <c r="C1002" s="2" t="str">
        <f>VLOOKUP(B1002,Hoja1!B:C,2,FALSE)</f>
        <v>Movilidad</v>
      </c>
      <c r="D1002" s="3" t="str">
        <f t="shared" si="36"/>
        <v>2</v>
      </c>
      <c r="E1002" s="3" t="str">
        <f t="shared" si="37"/>
        <v>22</v>
      </c>
      <c r="F1002" s="24" t="s">
        <v>87</v>
      </c>
      <c r="G1002" s="25" t="s">
        <v>88</v>
      </c>
      <c r="H1002" s="26">
        <v>7000</v>
      </c>
      <c r="I1002" s="26">
        <v>0</v>
      </c>
      <c r="J1002" s="26">
        <v>7000</v>
      </c>
      <c r="K1002" s="26">
        <v>0</v>
      </c>
      <c r="L1002" s="26">
        <v>0</v>
      </c>
      <c r="M1002" s="23">
        <v>209.58</v>
      </c>
    </row>
    <row r="1003" spans="1:13" x14ac:dyDescent="0.3">
      <c r="A1003" s="24" t="s">
        <v>282</v>
      </c>
      <c r="B1003" s="24" t="s">
        <v>287</v>
      </c>
      <c r="C1003" s="2" t="str">
        <f>VLOOKUP(B1003,Hoja1!B:C,2,FALSE)</f>
        <v>Movilidad</v>
      </c>
      <c r="D1003" s="3" t="str">
        <f t="shared" si="36"/>
        <v>2</v>
      </c>
      <c r="E1003" s="3" t="str">
        <f t="shared" si="37"/>
        <v>22</v>
      </c>
      <c r="F1003" s="24" t="s">
        <v>89</v>
      </c>
      <c r="G1003" s="25" t="s">
        <v>90</v>
      </c>
      <c r="H1003" s="26">
        <v>2500</v>
      </c>
      <c r="I1003" s="26">
        <v>0</v>
      </c>
      <c r="J1003" s="26">
        <v>2500</v>
      </c>
      <c r="K1003" s="26">
        <v>889.35</v>
      </c>
      <c r="L1003" s="26">
        <v>889.35</v>
      </c>
      <c r="M1003" s="23">
        <v>0</v>
      </c>
    </row>
    <row r="1004" spans="1:13" x14ac:dyDescent="0.3">
      <c r="A1004" s="24" t="s">
        <v>282</v>
      </c>
      <c r="B1004" s="24" t="s">
        <v>287</v>
      </c>
      <c r="C1004" s="2" t="str">
        <f>VLOOKUP(B1004,Hoja1!B:C,2,FALSE)</f>
        <v>Movilidad</v>
      </c>
      <c r="D1004" s="3" t="str">
        <f t="shared" si="36"/>
        <v>2</v>
      </c>
      <c r="E1004" s="3" t="str">
        <f t="shared" si="37"/>
        <v>22</v>
      </c>
      <c r="F1004" s="24" t="s">
        <v>62</v>
      </c>
      <c r="G1004" s="25" t="s">
        <v>63</v>
      </c>
      <c r="H1004" s="26">
        <v>15000</v>
      </c>
      <c r="I1004" s="26">
        <v>0</v>
      </c>
      <c r="J1004" s="26">
        <v>15000</v>
      </c>
      <c r="K1004" s="26">
        <v>4571.42</v>
      </c>
      <c r="L1004" s="26">
        <v>4571.42</v>
      </c>
      <c r="M1004" s="23">
        <v>0</v>
      </c>
    </row>
    <row r="1005" spans="1:13" x14ac:dyDescent="0.3">
      <c r="A1005" s="24" t="s">
        <v>282</v>
      </c>
      <c r="B1005" s="24" t="s">
        <v>287</v>
      </c>
      <c r="C1005" s="2" t="str">
        <f>VLOOKUP(B1005,Hoja1!B:C,2,FALSE)</f>
        <v>Movilidad</v>
      </c>
      <c r="D1005" s="3" t="str">
        <f t="shared" si="36"/>
        <v>2</v>
      </c>
      <c r="E1005" s="3" t="str">
        <f t="shared" si="37"/>
        <v>22</v>
      </c>
      <c r="F1005" s="24" t="s">
        <v>95</v>
      </c>
      <c r="G1005" s="25" t="s">
        <v>96</v>
      </c>
      <c r="H1005" s="26">
        <v>65500</v>
      </c>
      <c r="I1005" s="26">
        <v>0</v>
      </c>
      <c r="J1005" s="26">
        <v>65500</v>
      </c>
      <c r="K1005" s="26">
        <v>6606.6</v>
      </c>
      <c r="L1005" s="26">
        <v>6606.6</v>
      </c>
      <c r="M1005" s="23">
        <v>0</v>
      </c>
    </row>
    <row r="1006" spans="1:13" x14ac:dyDescent="0.3">
      <c r="A1006" s="24" t="s">
        <v>282</v>
      </c>
      <c r="B1006" s="24" t="s">
        <v>287</v>
      </c>
      <c r="C1006" s="2" t="str">
        <f>VLOOKUP(B1006,Hoja1!B:C,2,FALSE)</f>
        <v>Movilidad</v>
      </c>
      <c r="D1006" s="3" t="str">
        <f t="shared" si="36"/>
        <v>2</v>
      </c>
      <c r="E1006" s="3" t="str">
        <f t="shared" si="37"/>
        <v>22</v>
      </c>
      <c r="F1006" s="24" t="s">
        <v>64</v>
      </c>
      <c r="G1006" s="25" t="s">
        <v>65</v>
      </c>
      <c r="H1006" s="26">
        <v>3600000</v>
      </c>
      <c r="I1006" s="26">
        <v>0</v>
      </c>
      <c r="J1006" s="26">
        <v>3600000</v>
      </c>
      <c r="K1006" s="26">
        <v>1636306.96</v>
      </c>
      <c r="L1006" s="26">
        <v>1636306.96</v>
      </c>
      <c r="M1006" s="23">
        <v>0</v>
      </c>
    </row>
    <row r="1007" spans="1:13" x14ac:dyDescent="0.3">
      <c r="A1007" s="24" t="s">
        <v>282</v>
      </c>
      <c r="B1007" s="24" t="s">
        <v>287</v>
      </c>
      <c r="C1007" s="2" t="str">
        <f>VLOOKUP(B1007,Hoja1!B:C,2,FALSE)</f>
        <v>Movilidad</v>
      </c>
      <c r="D1007" s="3" t="str">
        <f t="shared" si="36"/>
        <v>2</v>
      </c>
      <c r="E1007" s="3" t="str">
        <f t="shared" si="37"/>
        <v>23</v>
      </c>
      <c r="F1007" s="24" t="s">
        <v>39</v>
      </c>
      <c r="G1007" s="25" t="s">
        <v>40</v>
      </c>
      <c r="H1007" s="26">
        <v>500</v>
      </c>
      <c r="I1007" s="26">
        <v>0</v>
      </c>
      <c r="J1007" s="26">
        <v>500</v>
      </c>
      <c r="K1007" s="26">
        <v>18.7</v>
      </c>
      <c r="L1007" s="26">
        <v>18.7</v>
      </c>
      <c r="M1007" s="23">
        <v>0</v>
      </c>
    </row>
    <row r="1008" spans="1:13" x14ac:dyDescent="0.3">
      <c r="A1008" s="24" t="s">
        <v>282</v>
      </c>
      <c r="B1008" s="24" t="s">
        <v>287</v>
      </c>
      <c r="C1008" s="2" t="str">
        <f>VLOOKUP(B1008,Hoja1!B:C,2,FALSE)</f>
        <v>Movilidad</v>
      </c>
      <c r="D1008" s="3" t="str">
        <f t="shared" si="36"/>
        <v>2</v>
      </c>
      <c r="E1008" s="3" t="str">
        <f t="shared" si="37"/>
        <v>23</v>
      </c>
      <c r="F1008" s="24" t="s">
        <v>43</v>
      </c>
      <c r="G1008" s="25" t="s">
        <v>44</v>
      </c>
      <c r="H1008" s="26">
        <v>700</v>
      </c>
      <c r="I1008" s="26">
        <v>0</v>
      </c>
      <c r="J1008" s="26">
        <v>700</v>
      </c>
      <c r="K1008" s="26">
        <v>0</v>
      </c>
      <c r="L1008" s="26">
        <v>0</v>
      </c>
      <c r="M1008" s="23">
        <v>0</v>
      </c>
    </row>
    <row r="1009" spans="1:13" x14ac:dyDescent="0.3">
      <c r="A1009" s="24" t="s">
        <v>282</v>
      </c>
      <c r="B1009" s="24" t="s">
        <v>287</v>
      </c>
      <c r="C1009" s="2" t="str">
        <f>VLOOKUP(B1009,Hoja1!B:C,2,FALSE)</f>
        <v>Movilidad</v>
      </c>
      <c r="D1009" s="3" t="str">
        <f t="shared" si="36"/>
        <v>4</v>
      </c>
      <c r="E1009" s="3" t="str">
        <f t="shared" si="37"/>
        <v>47</v>
      </c>
      <c r="F1009" s="24" t="s">
        <v>288</v>
      </c>
      <c r="G1009" s="25" t="s">
        <v>289</v>
      </c>
      <c r="H1009" s="26">
        <v>60000</v>
      </c>
      <c r="I1009" s="26">
        <v>0</v>
      </c>
      <c r="J1009" s="26">
        <v>60000</v>
      </c>
      <c r="K1009" s="26">
        <v>0</v>
      </c>
      <c r="L1009" s="26">
        <v>0</v>
      </c>
      <c r="M1009" s="23">
        <v>0</v>
      </c>
    </row>
    <row r="1010" spans="1:13" x14ac:dyDescent="0.3">
      <c r="A1010" s="24" t="s">
        <v>282</v>
      </c>
      <c r="B1010" s="24" t="s">
        <v>287</v>
      </c>
      <c r="C1010" s="2" t="str">
        <f>VLOOKUP(B1010,Hoja1!B:C,2,FALSE)</f>
        <v>Movilidad</v>
      </c>
      <c r="D1010" s="3" t="str">
        <f t="shared" si="36"/>
        <v>6</v>
      </c>
      <c r="E1010" s="3" t="str">
        <f t="shared" si="37"/>
        <v>61</v>
      </c>
      <c r="F1010" s="24" t="s">
        <v>136</v>
      </c>
      <c r="G1010" s="25" t="s">
        <v>137</v>
      </c>
      <c r="H1010" s="26">
        <v>2710000</v>
      </c>
      <c r="I1010" s="26">
        <v>80152.41</v>
      </c>
      <c r="J1010" s="26">
        <v>2790152.41</v>
      </c>
      <c r="K1010" s="26">
        <v>691788.59</v>
      </c>
      <c r="L1010" s="26">
        <v>691299.83</v>
      </c>
      <c r="M1010" s="23">
        <v>2911.38</v>
      </c>
    </row>
    <row r="1011" spans="1:13" x14ac:dyDescent="0.3">
      <c r="A1011" s="24" t="s">
        <v>282</v>
      </c>
      <c r="B1011" s="24" t="s">
        <v>290</v>
      </c>
      <c r="C1011" s="2" t="str">
        <f>VLOOKUP(B1011,Hoja1!B:C,2,FALSE)</f>
        <v>Protección Civil</v>
      </c>
      <c r="D1011" s="3" t="str">
        <f t="shared" si="36"/>
        <v>1</v>
      </c>
      <c r="E1011" s="3" t="str">
        <f t="shared" si="37"/>
        <v>12</v>
      </c>
      <c r="F1011" s="24" t="s">
        <v>50</v>
      </c>
      <c r="G1011" s="25" t="s">
        <v>51</v>
      </c>
      <c r="H1011" s="26">
        <v>13363</v>
      </c>
      <c r="I1011" s="26">
        <v>0</v>
      </c>
      <c r="J1011" s="26">
        <v>13363</v>
      </c>
      <c r="K1011" s="26">
        <v>6583.01</v>
      </c>
      <c r="L1011" s="26">
        <v>6583.01</v>
      </c>
      <c r="M1011" s="23">
        <v>6606.6</v>
      </c>
    </row>
    <row r="1012" spans="1:13" x14ac:dyDescent="0.3">
      <c r="A1012" s="24" t="s">
        <v>282</v>
      </c>
      <c r="B1012" s="24" t="s">
        <v>290</v>
      </c>
      <c r="C1012" s="2" t="str">
        <f>VLOOKUP(B1012,Hoja1!B:C,2,FALSE)</f>
        <v>Protección Civil</v>
      </c>
      <c r="D1012" s="3" t="str">
        <f t="shared" si="36"/>
        <v>1</v>
      </c>
      <c r="E1012" s="3" t="str">
        <f t="shared" si="37"/>
        <v>12</v>
      </c>
      <c r="F1012" s="24" t="s">
        <v>19</v>
      </c>
      <c r="G1012" s="25" t="s">
        <v>20</v>
      </c>
      <c r="H1012" s="26">
        <v>5331</v>
      </c>
      <c r="I1012" s="26">
        <v>0</v>
      </c>
      <c r="J1012" s="26">
        <v>5331</v>
      </c>
      <c r="K1012" s="26">
        <v>2626.25</v>
      </c>
      <c r="L1012" s="26">
        <v>2626.25</v>
      </c>
      <c r="M1012" s="23">
        <v>544259.65</v>
      </c>
    </row>
    <row r="1013" spans="1:13" x14ac:dyDescent="0.3">
      <c r="A1013" s="24" t="s">
        <v>282</v>
      </c>
      <c r="B1013" s="24" t="s">
        <v>290</v>
      </c>
      <c r="C1013" s="2" t="str">
        <f>VLOOKUP(B1013,Hoja1!B:C,2,FALSE)</f>
        <v>Protección Civil</v>
      </c>
      <c r="D1013" s="3" t="str">
        <f t="shared" si="36"/>
        <v>1</v>
      </c>
      <c r="E1013" s="3" t="str">
        <f t="shared" si="37"/>
        <v>12</v>
      </c>
      <c r="F1013" s="24" t="s">
        <v>21</v>
      </c>
      <c r="G1013" s="25" t="s">
        <v>22</v>
      </c>
      <c r="H1013" s="26">
        <v>8450</v>
      </c>
      <c r="I1013" s="26">
        <v>0</v>
      </c>
      <c r="J1013" s="26">
        <v>8450</v>
      </c>
      <c r="K1013" s="26">
        <v>4162.4799999999996</v>
      </c>
      <c r="L1013" s="26">
        <v>4162.4799999999996</v>
      </c>
      <c r="M1013" s="23">
        <v>0</v>
      </c>
    </row>
    <row r="1014" spans="1:13" x14ac:dyDescent="0.3">
      <c r="A1014" s="24" t="s">
        <v>282</v>
      </c>
      <c r="B1014" s="24" t="s">
        <v>290</v>
      </c>
      <c r="C1014" s="2" t="str">
        <f>VLOOKUP(B1014,Hoja1!B:C,2,FALSE)</f>
        <v>Protección Civil</v>
      </c>
      <c r="D1014" s="3" t="str">
        <f t="shared" si="36"/>
        <v>1</v>
      </c>
      <c r="E1014" s="3" t="str">
        <f t="shared" si="37"/>
        <v>12</v>
      </c>
      <c r="F1014" s="24" t="s">
        <v>23</v>
      </c>
      <c r="G1014" s="25" t="s">
        <v>24</v>
      </c>
      <c r="H1014" s="26">
        <v>23584</v>
      </c>
      <c r="I1014" s="26">
        <v>0</v>
      </c>
      <c r="J1014" s="26">
        <v>23584</v>
      </c>
      <c r="K1014" s="26">
        <v>11823.85</v>
      </c>
      <c r="L1014" s="26">
        <v>11823.85</v>
      </c>
      <c r="M1014" s="23">
        <v>0</v>
      </c>
    </row>
    <row r="1015" spans="1:13" x14ac:dyDescent="0.3">
      <c r="A1015" s="24" t="s">
        <v>282</v>
      </c>
      <c r="B1015" s="24" t="s">
        <v>290</v>
      </c>
      <c r="C1015" s="2" t="str">
        <f>VLOOKUP(B1015,Hoja1!B:C,2,FALSE)</f>
        <v>Protección Civil</v>
      </c>
      <c r="D1015" s="3" t="str">
        <f t="shared" si="36"/>
        <v>1</v>
      </c>
      <c r="E1015" s="3" t="str">
        <f t="shared" si="37"/>
        <v>12</v>
      </c>
      <c r="F1015" s="24" t="s">
        <v>25</v>
      </c>
      <c r="G1015" s="25" t="s">
        <v>26</v>
      </c>
      <c r="H1015" s="26">
        <v>2295</v>
      </c>
      <c r="I1015" s="26">
        <v>0</v>
      </c>
      <c r="J1015" s="26">
        <v>2295</v>
      </c>
      <c r="K1015" s="26">
        <v>1130.58</v>
      </c>
      <c r="L1015" s="26">
        <v>1130.58</v>
      </c>
      <c r="M1015" s="23">
        <v>0</v>
      </c>
    </row>
    <row r="1016" spans="1:13" x14ac:dyDescent="0.3">
      <c r="A1016" s="24" t="s">
        <v>282</v>
      </c>
      <c r="B1016" s="24" t="s">
        <v>290</v>
      </c>
      <c r="C1016" s="2" t="str">
        <f>VLOOKUP(B1016,Hoja1!B:C,2,FALSE)</f>
        <v>Protección Civil</v>
      </c>
      <c r="D1016" s="3" t="str">
        <f t="shared" si="36"/>
        <v>1</v>
      </c>
      <c r="E1016" s="3" t="str">
        <f t="shared" si="37"/>
        <v>15</v>
      </c>
      <c r="F1016" s="24" t="s">
        <v>75</v>
      </c>
      <c r="G1016" s="25" t="s">
        <v>76</v>
      </c>
      <c r="H1016" s="26">
        <v>6000</v>
      </c>
      <c r="I1016" s="26">
        <v>0</v>
      </c>
      <c r="J1016" s="26">
        <v>6000</v>
      </c>
      <c r="K1016" s="26">
        <v>251.52</v>
      </c>
      <c r="L1016" s="26">
        <v>251.52</v>
      </c>
      <c r="M1016" s="23">
        <v>0</v>
      </c>
    </row>
    <row r="1017" spans="1:13" x14ac:dyDescent="0.3">
      <c r="A1017" s="24" t="s">
        <v>282</v>
      </c>
      <c r="B1017" s="24" t="s">
        <v>290</v>
      </c>
      <c r="C1017" s="2" t="str">
        <f>VLOOKUP(B1017,Hoja1!B:C,2,FALSE)</f>
        <v>Protección Civil</v>
      </c>
      <c r="D1017" s="3" t="str">
        <f t="shared" si="36"/>
        <v>2</v>
      </c>
      <c r="E1017" s="3" t="str">
        <f t="shared" si="37"/>
        <v>20</v>
      </c>
      <c r="F1017" s="24" t="s">
        <v>54</v>
      </c>
      <c r="G1017" s="25" t="s">
        <v>55</v>
      </c>
      <c r="H1017" s="26">
        <v>600</v>
      </c>
      <c r="I1017" s="26">
        <v>0</v>
      </c>
      <c r="J1017" s="26">
        <v>600</v>
      </c>
      <c r="K1017" s="26">
        <v>0</v>
      </c>
      <c r="L1017" s="26">
        <v>0</v>
      </c>
      <c r="M1017" s="23">
        <v>0</v>
      </c>
    </row>
    <row r="1018" spans="1:13" x14ac:dyDescent="0.3">
      <c r="A1018" s="24" t="s">
        <v>282</v>
      </c>
      <c r="B1018" s="24" t="s">
        <v>290</v>
      </c>
      <c r="C1018" s="2" t="str">
        <f>VLOOKUP(B1018,Hoja1!B:C,2,FALSE)</f>
        <v>Protección Civil</v>
      </c>
      <c r="D1018" s="3" t="str">
        <f t="shared" si="36"/>
        <v>2</v>
      </c>
      <c r="E1018" s="3" t="str">
        <f t="shared" si="37"/>
        <v>21</v>
      </c>
      <c r="F1018" s="24" t="s">
        <v>77</v>
      </c>
      <c r="G1018" s="25" t="s">
        <v>78</v>
      </c>
      <c r="H1018" s="26">
        <v>1000</v>
      </c>
      <c r="I1018" s="26">
        <v>0</v>
      </c>
      <c r="J1018" s="26">
        <v>1000</v>
      </c>
      <c r="K1018" s="26">
        <v>0</v>
      </c>
      <c r="L1018" s="26">
        <v>0</v>
      </c>
      <c r="M1018" s="23">
        <v>0</v>
      </c>
    </row>
    <row r="1019" spans="1:13" x14ac:dyDescent="0.3">
      <c r="A1019" s="24" t="s">
        <v>282</v>
      </c>
      <c r="B1019" s="24" t="s">
        <v>290</v>
      </c>
      <c r="C1019" s="2" t="str">
        <f>VLOOKUP(B1019,Hoja1!B:C,2,FALSE)</f>
        <v>Protección Civil</v>
      </c>
      <c r="D1019" s="3" t="str">
        <f t="shared" si="36"/>
        <v>2</v>
      </c>
      <c r="E1019" s="3" t="str">
        <f t="shared" si="37"/>
        <v>22</v>
      </c>
      <c r="F1019" s="24" t="s">
        <v>79</v>
      </c>
      <c r="G1019" s="25" t="s">
        <v>80</v>
      </c>
      <c r="H1019" s="26">
        <v>600</v>
      </c>
      <c r="I1019" s="26">
        <v>0</v>
      </c>
      <c r="J1019" s="26">
        <v>600</v>
      </c>
      <c r="K1019" s="26">
        <v>0</v>
      </c>
      <c r="L1019" s="26">
        <v>0</v>
      </c>
      <c r="M1019" s="23">
        <v>103949.09</v>
      </c>
    </row>
    <row r="1020" spans="1:13" x14ac:dyDescent="0.3">
      <c r="A1020" s="24" t="s">
        <v>282</v>
      </c>
      <c r="B1020" s="24" t="s">
        <v>290</v>
      </c>
      <c r="C1020" s="2" t="str">
        <f>VLOOKUP(B1020,Hoja1!B:C,2,FALSE)</f>
        <v>Protección Civil</v>
      </c>
      <c r="D1020" s="3" t="str">
        <f t="shared" si="36"/>
        <v>2</v>
      </c>
      <c r="E1020" s="3" t="str">
        <f t="shared" si="37"/>
        <v>22</v>
      </c>
      <c r="F1020" s="24" t="s">
        <v>81</v>
      </c>
      <c r="G1020" s="25" t="s">
        <v>82</v>
      </c>
      <c r="H1020" s="26">
        <v>1000</v>
      </c>
      <c r="I1020" s="26">
        <v>0</v>
      </c>
      <c r="J1020" s="26">
        <v>1000</v>
      </c>
      <c r="K1020" s="26">
        <v>0</v>
      </c>
      <c r="L1020" s="26">
        <v>0</v>
      </c>
      <c r="M1020" s="23">
        <v>0</v>
      </c>
    </row>
    <row r="1021" spans="1:13" x14ac:dyDescent="0.3">
      <c r="A1021" s="24" t="s">
        <v>282</v>
      </c>
      <c r="B1021" s="24" t="s">
        <v>290</v>
      </c>
      <c r="C1021" s="2" t="str">
        <f>VLOOKUP(B1021,Hoja1!B:C,2,FALSE)</f>
        <v>Protección Civil</v>
      </c>
      <c r="D1021" s="3" t="str">
        <f t="shared" si="36"/>
        <v>2</v>
      </c>
      <c r="E1021" s="3" t="str">
        <f t="shared" si="37"/>
        <v>22</v>
      </c>
      <c r="F1021" s="24" t="s">
        <v>193</v>
      </c>
      <c r="G1021" s="25" t="s">
        <v>194</v>
      </c>
      <c r="H1021" s="26">
        <v>0</v>
      </c>
      <c r="I1021" s="26">
        <v>0</v>
      </c>
      <c r="J1021" s="26">
        <v>0</v>
      </c>
      <c r="K1021" s="26">
        <v>477.49</v>
      </c>
      <c r="L1021" s="26">
        <v>477.49</v>
      </c>
      <c r="M1021" s="23">
        <v>2934.78</v>
      </c>
    </row>
    <row r="1022" spans="1:13" x14ac:dyDescent="0.3">
      <c r="A1022" s="24" t="s">
        <v>282</v>
      </c>
      <c r="B1022" s="24" t="s">
        <v>290</v>
      </c>
      <c r="C1022" s="2" t="str">
        <f>VLOOKUP(B1022,Hoja1!B:C,2,FALSE)</f>
        <v>Protección Civil</v>
      </c>
      <c r="D1022" s="3" t="str">
        <f t="shared" si="36"/>
        <v>2</v>
      </c>
      <c r="E1022" s="3" t="str">
        <f t="shared" si="37"/>
        <v>22</v>
      </c>
      <c r="F1022" s="24" t="s">
        <v>62</v>
      </c>
      <c r="G1022" s="25" t="s">
        <v>63</v>
      </c>
      <c r="H1022" s="26">
        <v>250</v>
      </c>
      <c r="I1022" s="26">
        <v>0</v>
      </c>
      <c r="J1022" s="26">
        <v>250</v>
      </c>
      <c r="K1022" s="26">
        <v>0</v>
      </c>
      <c r="L1022" s="26">
        <v>0</v>
      </c>
      <c r="M1022" s="23">
        <v>1170.8399999999999</v>
      </c>
    </row>
    <row r="1023" spans="1:13" x14ac:dyDescent="0.3">
      <c r="A1023" s="24" t="s">
        <v>282</v>
      </c>
      <c r="B1023" s="24" t="s">
        <v>290</v>
      </c>
      <c r="C1023" s="2" t="str">
        <f>VLOOKUP(B1023,Hoja1!B:C,2,FALSE)</f>
        <v>Protección Civil</v>
      </c>
      <c r="D1023" s="3" t="str">
        <f t="shared" si="36"/>
        <v>4</v>
      </c>
      <c r="E1023" s="3" t="str">
        <f t="shared" si="37"/>
        <v>48</v>
      </c>
      <c r="F1023" s="24" t="s">
        <v>45</v>
      </c>
      <c r="G1023" s="25" t="s">
        <v>46</v>
      </c>
      <c r="H1023" s="26">
        <v>28910</v>
      </c>
      <c r="I1023" s="26">
        <v>28908</v>
      </c>
      <c r="J1023" s="26">
        <v>57818</v>
      </c>
      <c r="K1023" s="26">
        <v>28908</v>
      </c>
      <c r="L1023" s="26">
        <v>28908</v>
      </c>
      <c r="M1023" s="23">
        <v>1783.92</v>
      </c>
    </row>
    <row r="1024" spans="1:13" x14ac:dyDescent="0.3">
      <c r="A1024" s="24" t="s">
        <v>282</v>
      </c>
      <c r="B1024" s="24" t="s">
        <v>291</v>
      </c>
      <c r="C1024" s="2" t="str">
        <f>VLOOKUP(B1024,Hoja1!B:C,2,FALSE)</f>
        <v>Prevención y Extinción Incendios</v>
      </c>
      <c r="D1024" s="3" t="str">
        <f t="shared" ref="D1024:D1087" si="38">LEFT(F1024,1)</f>
        <v>1</v>
      </c>
      <c r="E1024" s="3" t="str">
        <f t="shared" ref="E1024:E1087" si="39">LEFT(F1024,2)</f>
        <v>12</v>
      </c>
      <c r="F1024" s="24" t="s">
        <v>48</v>
      </c>
      <c r="G1024" s="25" t="s">
        <v>49</v>
      </c>
      <c r="H1024" s="26">
        <v>15197</v>
      </c>
      <c r="I1024" s="26">
        <v>0</v>
      </c>
      <c r="J1024" s="26">
        <v>15197</v>
      </c>
      <c r="K1024" s="26">
        <v>7486.29</v>
      </c>
      <c r="L1024" s="26">
        <v>7486.29</v>
      </c>
      <c r="M1024" s="23">
        <v>5185.17</v>
      </c>
    </row>
    <row r="1025" spans="1:13" x14ac:dyDescent="0.3">
      <c r="A1025" s="24" t="s">
        <v>282</v>
      </c>
      <c r="B1025" s="24" t="s">
        <v>291</v>
      </c>
      <c r="C1025" s="2" t="str">
        <f>VLOOKUP(B1025,Hoja1!B:C,2,FALSE)</f>
        <v>Prevención y Extinción Incendios</v>
      </c>
      <c r="D1025" s="3" t="str">
        <f t="shared" si="38"/>
        <v>1</v>
      </c>
      <c r="E1025" s="3" t="str">
        <f t="shared" si="39"/>
        <v>12</v>
      </c>
      <c r="F1025" s="24" t="s">
        <v>50</v>
      </c>
      <c r="G1025" s="25" t="s">
        <v>51</v>
      </c>
      <c r="H1025" s="26">
        <v>13363</v>
      </c>
      <c r="I1025" s="26">
        <v>0</v>
      </c>
      <c r="J1025" s="26">
        <v>13363</v>
      </c>
      <c r="K1025" s="26">
        <v>0</v>
      </c>
      <c r="L1025" s="26">
        <v>0</v>
      </c>
      <c r="M1025" s="23">
        <v>439.23</v>
      </c>
    </row>
    <row r="1026" spans="1:13" x14ac:dyDescent="0.3">
      <c r="A1026" s="24" t="s">
        <v>282</v>
      </c>
      <c r="B1026" s="24" t="s">
        <v>291</v>
      </c>
      <c r="C1026" s="2" t="str">
        <f>VLOOKUP(B1026,Hoja1!B:C,2,FALSE)</f>
        <v>Prevención y Extinción Incendios</v>
      </c>
      <c r="D1026" s="3" t="str">
        <f t="shared" si="38"/>
        <v>1</v>
      </c>
      <c r="E1026" s="3" t="str">
        <f t="shared" si="39"/>
        <v>12</v>
      </c>
      <c r="F1026" s="24" t="s">
        <v>17</v>
      </c>
      <c r="G1026" s="25" t="s">
        <v>18</v>
      </c>
      <c r="H1026" s="26">
        <v>245641</v>
      </c>
      <c r="I1026" s="26">
        <v>0</v>
      </c>
      <c r="J1026" s="26">
        <v>245641</v>
      </c>
      <c r="K1026" s="26">
        <v>105527.7</v>
      </c>
      <c r="L1026" s="26">
        <v>105527.7</v>
      </c>
      <c r="M1026" s="23">
        <v>251.52</v>
      </c>
    </row>
    <row r="1027" spans="1:13" x14ac:dyDescent="0.3">
      <c r="A1027" s="24" t="s">
        <v>282</v>
      </c>
      <c r="B1027" s="24" t="s">
        <v>291</v>
      </c>
      <c r="C1027" s="2" t="str">
        <f>VLOOKUP(B1027,Hoja1!B:C,2,FALSE)</f>
        <v>Prevención y Extinción Incendios</v>
      </c>
      <c r="D1027" s="3" t="str">
        <f t="shared" si="38"/>
        <v>1</v>
      </c>
      <c r="E1027" s="3" t="str">
        <f t="shared" si="39"/>
        <v>12</v>
      </c>
      <c r="F1027" s="24" t="s">
        <v>52</v>
      </c>
      <c r="G1027" s="25" t="s">
        <v>53</v>
      </c>
      <c r="H1027" s="26">
        <v>1474558</v>
      </c>
      <c r="I1027" s="26">
        <v>0</v>
      </c>
      <c r="J1027" s="26">
        <v>1474558</v>
      </c>
      <c r="K1027" s="26">
        <v>553739.68000000005</v>
      </c>
      <c r="L1027" s="26">
        <v>553739.68000000005</v>
      </c>
      <c r="M1027" s="23">
        <v>0</v>
      </c>
    </row>
    <row r="1028" spans="1:13" x14ac:dyDescent="0.3">
      <c r="A1028" s="24" t="s">
        <v>282</v>
      </c>
      <c r="B1028" s="24" t="s">
        <v>291</v>
      </c>
      <c r="C1028" s="2" t="str">
        <f>VLOOKUP(B1028,Hoja1!B:C,2,FALSE)</f>
        <v>Prevención y Extinción Incendios</v>
      </c>
      <c r="D1028" s="3" t="str">
        <f t="shared" si="38"/>
        <v>1</v>
      </c>
      <c r="E1028" s="3" t="str">
        <f t="shared" si="39"/>
        <v>12</v>
      </c>
      <c r="F1028" s="24" t="s">
        <v>19</v>
      </c>
      <c r="G1028" s="25" t="s">
        <v>20</v>
      </c>
      <c r="H1028" s="26">
        <v>324547</v>
      </c>
      <c r="I1028" s="26">
        <v>0</v>
      </c>
      <c r="J1028" s="26">
        <v>324547</v>
      </c>
      <c r="K1028" s="26">
        <v>150195.65</v>
      </c>
      <c r="L1028" s="26">
        <v>150195.65</v>
      </c>
      <c r="M1028" s="23">
        <v>0</v>
      </c>
    </row>
    <row r="1029" spans="1:13" x14ac:dyDescent="0.3">
      <c r="A1029" s="24" t="s">
        <v>282</v>
      </c>
      <c r="B1029" s="24" t="s">
        <v>291</v>
      </c>
      <c r="C1029" s="2" t="str">
        <f>VLOOKUP(B1029,Hoja1!B:C,2,FALSE)</f>
        <v>Prevención y Extinción Incendios</v>
      </c>
      <c r="D1029" s="3" t="str">
        <f t="shared" si="38"/>
        <v>1</v>
      </c>
      <c r="E1029" s="3" t="str">
        <f t="shared" si="39"/>
        <v>12</v>
      </c>
      <c r="F1029" s="24" t="s">
        <v>21</v>
      </c>
      <c r="G1029" s="25" t="s">
        <v>22</v>
      </c>
      <c r="H1029" s="26">
        <v>1002758</v>
      </c>
      <c r="I1029" s="26">
        <v>0</v>
      </c>
      <c r="J1029" s="26">
        <v>1002758</v>
      </c>
      <c r="K1029" s="26">
        <v>381487.5</v>
      </c>
      <c r="L1029" s="26">
        <v>381487.5</v>
      </c>
      <c r="M1029" s="23">
        <v>0</v>
      </c>
    </row>
    <row r="1030" spans="1:13" x14ac:dyDescent="0.3">
      <c r="A1030" s="24" t="s">
        <v>282</v>
      </c>
      <c r="B1030" s="24" t="s">
        <v>291</v>
      </c>
      <c r="C1030" s="2" t="str">
        <f>VLOOKUP(B1030,Hoja1!B:C,2,FALSE)</f>
        <v>Prevención y Extinción Incendios</v>
      </c>
      <c r="D1030" s="3" t="str">
        <f t="shared" si="38"/>
        <v>1</v>
      </c>
      <c r="E1030" s="3" t="str">
        <f t="shared" si="39"/>
        <v>12</v>
      </c>
      <c r="F1030" s="24" t="s">
        <v>23</v>
      </c>
      <c r="G1030" s="25" t="s">
        <v>24</v>
      </c>
      <c r="H1030" s="26">
        <v>3461623</v>
      </c>
      <c r="I1030" s="26">
        <v>0</v>
      </c>
      <c r="J1030" s="26">
        <v>3461623</v>
      </c>
      <c r="K1030" s="26">
        <v>1540720.62</v>
      </c>
      <c r="L1030" s="26">
        <v>1540720.62</v>
      </c>
      <c r="M1030" s="23">
        <v>0</v>
      </c>
    </row>
    <row r="1031" spans="1:13" x14ac:dyDescent="0.3">
      <c r="A1031" s="24" t="s">
        <v>282</v>
      </c>
      <c r="B1031" s="24" t="s">
        <v>291</v>
      </c>
      <c r="C1031" s="2" t="str">
        <f>VLOOKUP(B1031,Hoja1!B:C,2,FALSE)</f>
        <v>Prevención y Extinción Incendios</v>
      </c>
      <c r="D1031" s="3" t="str">
        <f t="shared" si="38"/>
        <v>1</v>
      </c>
      <c r="E1031" s="3" t="str">
        <f t="shared" si="39"/>
        <v>12</v>
      </c>
      <c r="F1031" s="24" t="s">
        <v>25</v>
      </c>
      <c r="G1031" s="25" t="s">
        <v>26</v>
      </c>
      <c r="H1031" s="26">
        <v>305399</v>
      </c>
      <c r="I1031" s="26">
        <v>0</v>
      </c>
      <c r="J1031" s="26">
        <v>305399</v>
      </c>
      <c r="K1031" s="26">
        <v>140327.16</v>
      </c>
      <c r="L1031" s="26">
        <v>140327.16</v>
      </c>
      <c r="M1031" s="23">
        <v>477.49</v>
      </c>
    </row>
    <row r="1032" spans="1:13" x14ac:dyDescent="0.3">
      <c r="A1032" s="24" t="s">
        <v>282</v>
      </c>
      <c r="B1032" s="24" t="s">
        <v>291</v>
      </c>
      <c r="C1032" s="2" t="str">
        <f>VLOOKUP(B1032,Hoja1!B:C,2,FALSE)</f>
        <v>Prevención y Extinción Incendios</v>
      </c>
      <c r="D1032" s="3" t="str">
        <f t="shared" si="38"/>
        <v>1</v>
      </c>
      <c r="E1032" s="3" t="str">
        <f t="shared" si="39"/>
        <v>12</v>
      </c>
      <c r="F1032" s="24" t="s">
        <v>285</v>
      </c>
      <c r="G1032" s="25" t="s">
        <v>286</v>
      </c>
      <c r="H1032" s="26">
        <v>0</v>
      </c>
      <c r="I1032" s="26">
        <v>0</v>
      </c>
      <c r="J1032" s="26">
        <v>0</v>
      </c>
      <c r="K1032" s="26">
        <v>0</v>
      </c>
      <c r="L1032" s="26">
        <v>0</v>
      </c>
      <c r="M1032" s="23">
        <v>0</v>
      </c>
    </row>
    <row r="1033" spans="1:13" x14ac:dyDescent="0.3">
      <c r="A1033" s="24" t="s">
        <v>282</v>
      </c>
      <c r="B1033" s="24" t="s">
        <v>291</v>
      </c>
      <c r="C1033" s="2" t="str">
        <f>VLOOKUP(B1033,Hoja1!B:C,2,FALSE)</f>
        <v>Prevención y Extinción Incendios</v>
      </c>
      <c r="D1033" s="3" t="str">
        <f t="shared" si="38"/>
        <v>1</v>
      </c>
      <c r="E1033" s="3" t="str">
        <f t="shared" si="39"/>
        <v>15</v>
      </c>
      <c r="F1033" s="24" t="s">
        <v>212</v>
      </c>
      <c r="G1033" s="25" t="s">
        <v>213</v>
      </c>
      <c r="H1033" s="26">
        <v>470000</v>
      </c>
      <c r="I1033" s="26">
        <v>0</v>
      </c>
      <c r="J1033" s="26">
        <v>470000</v>
      </c>
      <c r="K1033" s="26">
        <v>210167.35</v>
      </c>
      <c r="L1033" s="26">
        <v>210167.35</v>
      </c>
      <c r="M1033" s="23">
        <v>0</v>
      </c>
    </row>
    <row r="1034" spans="1:13" x14ac:dyDescent="0.3">
      <c r="A1034" s="24" t="s">
        <v>282</v>
      </c>
      <c r="B1034" s="24" t="s">
        <v>291</v>
      </c>
      <c r="C1034" s="2" t="str">
        <f>VLOOKUP(B1034,Hoja1!B:C,2,FALSE)</f>
        <v>Prevención y Extinción Incendios</v>
      </c>
      <c r="D1034" s="3" t="str">
        <f t="shared" si="38"/>
        <v>1</v>
      </c>
      <c r="E1034" s="3" t="str">
        <f t="shared" si="39"/>
        <v>15</v>
      </c>
      <c r="F1034" s="24" t="s">
        <v>75</v>
      </c>
      <c r="G1034" s="25" t="s">
        <v>76</v>
      </c>
      <c r="H1034" s="26">
        <v>400000</v>
      </c>
      <c r="I1034" s="26">
        <v>0</v>
      </c>
      <c r="J1034" s="26">
        <v>400000</v>
      </c>
      <c r="K1034" s="26">
        <v>196818.84</v>
      </c>
      <c r="L1034" s="26">
        <v>196818.84</v>
      </c>
      <c r="M1034" s="23">
        <v>3394.08</v>
      </c>
    </row>
    <row r="1035" spans="1:13" x14ac:dyDescent="0.3">
      <c r="A1035" s="24" t="s">
        <v>282</v>
      </c>
      <c r="B1035" s="24" t="s">
        <v>291</v>
      </c>
      <c r="C1035" s="2" t="str">
        <f>VLOOKUP(B1035,Hoja1!B:C,2,FALSE)</f>
        <v>Prevención y Extinción Incendios</v>
      </c>
      <c r="D1035" s="3" t="str">
        <f t="shared" si="38"/>
        <v>1</v>
      </c>
      <c r="E1035" s="3" t="str">
        <f t="shared" si="39"/>
        <v>16</v>
      </c>
      <c r="F1035" s="24" t="s">
        <v>229</v>
      </c>
      <c r="G1035" s="25" t="s">
        <v>230</v>
      </c>
      <c r="H1035" s="26">
        <v>30000</v>
      </c>
      <c r="I1035" s="26">
        <v>0</v>
      </c>
      <c r="J1035" s="26">
        <v>30000</v>
      </c>
      <c r="K1035" s="26">
        <v>6573.8</v>
      </c>
      <c r="L1035" s="26">
        <v>6573.8</v>
      </c>
      <c r="M1035" s="23">
        <v>0</v>
      </c>
    </row>
    <row r="1036" spans="1:13" x14ac:dyDescent="0.3">
      <c r="A1036" s="24" t="s">
        <v>282</v>
      </c>
      <c r="B1036" s="24" t="s">
        <v>291</v>
      </c>
      <c r="C1036" s="2" t="str">
        <f>VLOOKUP(B1036,Hoja1!B:C,2,FALSE)</f>
        <v>Prevención y Extinción Incendios</v>
      </c>
      <c r="D1036" s="3" t="str">
        <f t="shared" si="38"/>
        <v>2</v>
      </c>
      <c r="E1036" s="3" t="str">
        <f t="shared" si="39"/>
        <v>20</v>
      </c>
      <c r="F1036" s="24" t="s">
        <v>54</v>
      </c>
      <c r="G1036" s="25" t="s">
        <v>55</v>
      </c>
      <c r="H1036" s="26">
        <v>1320</v>
      </c>
      <c r="I1036" s="26">
        <v>0</v>
      </c>
      <c r="J1036" s="26">
        <v>1320</v>
      </c>
      <c r="K1036" s="26">
        <v>1009.06</v>
      </c>
      <c r="L1036" s="26">
        <v>1009.06</v>
      </c>
      <c r="M1036" s="23">
        <v>45662.04</v>
      </c>
    </row>
    <row r="1037" spans="1:13" x14ac:dyDescent="0.3">
      <c r="A1037" s="24" t="s">
        <v>282</v>
      </c>
      <c r="B1037" s="24" t="s">
        <v>291</v>
      </c>
      <c r="C1037" s="2" t="str">
        <f>VLOOKUP(B1037,Hoja1!B:C,2,FALSE)</f>
        <v>Prevención y Extinción Incendios</v>
      </c>
      <c r="D1037" s="3" t="str">
        <f t="shared" si="38"/>
        <v>2</v>
      </c>
      <c r="E1037" s="3" t="str">
        <f t="shared" si="39"/>
        <v>20</v>
      </c>
      <c r="F1037" s="24" t="s">
        <v>266</v>
      </c>
      <c r="G1037" s="25" t="s">
        <v>267</v>
      </c>
      <c r="H1037" s="26">
        <v>233</v>
      </c>
      <c r="I1037" s="26">
        <v>0</v>
      </c>
      <c r="J1037" s="26">
        <v>233</v>
      </c>
      <c r="K1037" s="26">
        <v>0</v>
      </c>
      <c r="L1037" s="26">
        <v>0</v>
      </c>
      <c r="M1037" s="23">
        <v>241698.41</v>
      </c>
    </row>
    <row r="1038" spans="1:13" x14ac:dyDescent="0.3">
      <c r="A1038" s="24" t="s">
        <v>282</v>
      </c>
      <c r="B1038" s="24" t="s">
        <v>291</v>
      </c>
      <c r="C1038" s="2" t="str">
        <f>VLOOKUP(B1038,Hoja1!B:C,2,FALSE)</f>
        <v>Prevención y Extinción Incendios</v>
      </c>
      <c r="D1038" s="3" t="str">
        <f t="shared" si="38"/>
        <v>2</v>
      </c>
      <c r="E1038" s="3" t="str">
        <f t="shared" si="39"/>
        <v>21</v>
      </c>
      <c r="F1038" s="24" t="s">
        <v>140</v>
      </c>
      <c r="G1038" s="25" t="s">
        <v>141</v>
      </c>
      <c r="H1038" s="26">
        <v>959</v>
      </c>
      <c r="I1038" s="26">
        <v>0</v>
      </c>
      <c r="J1038" s="26">
        <v>959</v>
      </c>
      <c r="K1038" s="26">
        <v>101.67</v>
      </c>
      <c r="L1038" s="26">
        <v>101.67</v>
      </c>
      <c r="M1038" s="23">
        <v>65319.46</v>
      </c>
    </row>
    <row r="1039" spans="1:13" x14ac:dyDescent="0.3">
      <c r="A1039" s="24" t="s">
        <v>282</v>
      </c>
      <c r="B1039" s="24" t="s">
        <v>291</v>
      </c>
      <c r="C1039" s="2" t="str">
        <f>VLOOKUP(B1039,Hoja1!B:C,2,FALSE)</f>
        <v>Prevención y Extinción Incendios</v>
      </c>
      <c r="D1039" s="3" t="str">
        <f t="shared" si="38"/>
        <v>2</v>
      </c>
      <c r="E1039" s="3" t="str">
        <f t="shared" si="39"/>
        <v>21</v>
      </c>
      <c r="F1039" s="24" t="s">
        <v>56</v>
      </c>
      <c r="G1039" s="25" t="s">
        <v>57</v>
      </c>
      <c r="H1039" s="26">
        <v>36669</v>
      </c>
      <c r="I1039" s="26">
        <v>0</v>
      </c>
      <c r="J1039" s="26">
        <v>36669</v>
      </c>
      <c r="K1039" s="26">
        <v>7629.11</v>
      </c>
      <c r="L1039" s="26">
        <v>7290.31</v>
      </c>
      <c r="M1039" s="23">
        <v>165451.70000000001</v>
      </c>
    </row>
    <row r="1040" spans="1:13" x14ac:dyDescent="0.3">
      <c r="A1040" s="24" t="s">
        <v>282</v>
      </c>
      <c r="B1040" s="24" t="s">
        <v>291</v>
      </c>
      <c r="C1040" s="2" t="str">
        <f>VLOOKUP(B1040,Hoja1!B:C,2,FALSE)</f>
        <v>Prevención y Extinción Incendios</v>
      </c>
      <c r="D1040" s="3" t="str">
        <f t="shared" si="38"/>
        <v>2</v>
      </c>
      <c r="E1040" s="3" t="str">
        <f t="shared" si="39"/>
        <v>21</v>
      </c>
      <c r="F1040" s="24" t="s">
        <v>77</v>
      </c>
      <c r="G1040" s="25" t="s">
        <v>78</v>
      </c>
      <c r="H1040" s="26">
        <v>46889</v>
      </c>
      <c r="I1040" s="26">
        <v>0</v>
      </c>
      <c r="J1040" s="26">
        <v>46889</v>
      </c>
      <c r="K1040" s="26">
        <v>9820.67</v>
      </c>
      <c r="L1040" s="26">
        <v>8736.89</v>
      </c>
      <c r="M1040" s="23">
        <v>695772.82</v>
      </c>
    </row>
    <row r="1041" spans="1:13" x14ac:dyDescent="0.3">
      <c r="A1041" s="24" t="s">
        <v>282</v>
      </c>
      <c r="B1041" s="24" t="s">
        <v>291</v>
      </c>
      <c r="C1041" s="2" t="str">
        <f>VLOOKUP(B1041,Hoja1!B:C,2,FALSE)</f>
        <v>Prevención y Extinción Incendios</v>
      </c>
      <c r="D1041" s="3" t="str">
        <f t="shared" si="38"/>
        <v>2</v>
      </c>
      <c r="E1041" s="3" t="str">
        <f t="shared" si="39"/>
        <v>22</v>
      </c>
      <c r="F1041" s="24" t="s">
        <v>92</v>
      </c>
      <c r="G1041" s="25" t="s">
        <v>93</v>
      </c>
      <c r="H1041" s="26">
        <v>45000</v>
      </c>
      <c r="I1041" s="26">
        <v>0</v>
      </c>
      <c r="J1041" s="26">
        <v>45000</v>
      </c>
      <c r="K1041" s="26">
        <v>19582.73</v>
      </c>
      <c r="L1041" s="26">
        <v>16268.14</v>
      </c>
      <c r="M1041" s="23">
        <v>60442.52</v>
      </c>
    </row>
    <row r="1042" spans="1:13" x14ac:dyDescent="0.3">
      <c r="A1042" s="24" t="s">
        <v>282</v>
      </c>
      <c r="B1042" s="24" t="s">
        <v>291</v>
      </c>
      <c r="C1042" s="2" t="str">
        <f>VLOOKUP(B1042,Hoja1!B:C,2,FALSE)</f>
        <v>Prevención y Extinción Incendios</v>
      </c>
      <c r="D1042" s="3" t="str">
        <f t="shared" si="38"/>
        <v>2</v>
      </c>
      <c r="E1042" s="3" t="str">
        <f t="shared" si="39"/>
        <v>22</v>
      </c>
      <c r="F1042" s="24" t="s">
        <v>142</v>
      </c>
      <c r="G1042" s="25" t="s">
        <v>143</v>
      </c>
      <c r="H1042" s="26">
        <v>45000</v>
      </c>
      <c r="I1042" s="26">
        <v>0</v>
      </c>
      <c r="J1042" s="26">
        <v>45000</v>
      </c>
      <c r="K1042" s="26">
        <v>20126.71</v>
      </c>
      <c r="L1042" s="26">
        <v>20126.71</v>
      </c>
      <c r="M1042" s="23">
        <v>0</v>
      </c>
    </row>
    <row r="1043" spans="1:13" x14ac:dyDescent="0.3">
      <c r="A1043" s="24" t="s">
        <v>282</v>
      </c>
      <c r="B1043" s="24" t="s">
        <v>291</v>
      </c>
      <c r="C1043" s="2" t="str">
        <f>VLOOKUP(B1043,Hoja1!B:C,2,FALSE)</f>
        <v>Prevención y Extinción Incendios</v>
      </c>
      <c r="D1043" s="3" t="str">
        <f t="shared" si="38"/>
        <v>2</v>
      </c>
      <c r="E1043" s="3" t="str">
        <f t="shared" si="39"/>
        <v>22</v>
      </c>
      <c r="F1043" s="24" t="s">
        <v>79</v>
      </c>
      <c r="G1043" s="25" t="s">
        <v>80</v>
      </c>
      <c r="H1043" s="26">
        <v>35000</v>
      </c>
      <c r="I1043" s="26">
        <v>0</v>
      </c>
      <c r="J1043" s="26">
        <v>35000</v>
      </c>
      <c r="K1043" s="26">
        <v>19185.759999999998</v>
      </c>
      <c r="L1043" s="26">
        <v>17469.95</v>
      </c>
      <c r="M1043" s="23">
        <v>106420.34</v>
      </c>
    </row>
    <row r="1044" spans="1:13" x14ac:dyDescent="0.3">
      <c r="A1044" s="24" t="s">
        <v>282</v>
      </c>
      <c r="B1044" s="24" t="s">
        <v>291</v>
      </c>
      <c r="C1044" s="2" t="str">
        <f>VLOOKUP(B1044,Hoja1!B:C,2,FALSE)</f>
        <v>Prevención y Extinción Incendios</v>
      </c>
      <c r="D1044" s="3" t="str">
        <f t="shared" si="38"/>
        <v>2</v>
      </c>
      <c r="E1044" s="3" t="str">
        <f t="shared" si="39"/>
        <v>22</v>
      </c>
      <c r="F1044" s="24" t="s">
        <v>81</v>
      </c>
      <c r="G1044" s="25" t="s">
        <v>82</v>
      </c>
      <c r="H1044" s="26">
        <v>98697</v>
      </c>
      <c r="I1044" s="26">
        <v>0</v>
      </c>
      <c r="J1044" s="26">
        <v>98697</v>
      </c>
      <c r="K1044" s="26">
        <v>7913.84</v>
      </c>
      <c r="L1044" s="26">
        <v>7913.84</v>
      </c>
      <c r="M1044" s="23">
        <v>106578.65</v>
      </c>
    </row>
    <row r="1045" spans="1:13" x14ac:dyDescent="0.3">
      <c r="A1045" s="24" t="s">
        <v>282</v>
      </c>
      <c r="B1045" s="24" t="s">
        <v>291</v>
      </c>
      <c r="C1045" s="2" t="str">
        <f>VLOOKUP(B1045,Hoja1!B:C,2,FALSE)</f>
        <v>Prevención y Extinción Incendios</v>
      </c>
      <c r="D1045" s="3" t="str">
        <f t="shared" si="38"/>
        <v>2</v>
      </c>
      <c r="E1045" s="3" t="str">
        <f t="shared" si="39"/>
        <v>22</v>
      </c>
      <c r="F1045" s="24" t="s">
        <v>206</v>
      </c>
      <c r="G1045" s="25" t="s">
        <v>207</v>
      </c>
      <c r="H1045" s="26">
        <v>372</v>
      </c>
      <c r="I1045" s="26">
        <v>0</v>
      </c>
      <c r="J1045" s="26">
        <v>372</v>
      </c>
      <c r="K1045" s="26">
        <v>2109.7199999999998</v>
      </c>
      <c r="L1045" s="26">
        <v>2109.7199999999998</v>
      </c>
      <c r="M1045" s="23">
        <v>400</v>
      </c>
    </row>
    <row r="1046" spans="1:13" x14ac:dyDescent="0.3">
      <c r="A1046" s="24" t="s">
        <v>282</v>
      </c>
      <c r="B1046" s="24" t="s">
        <v>291</v>
      </c>
      <c r="C1046" s="2" t="str">
        <f>VLOOKUP(B1046,Hoja1!B:C,2,FALSE)</f>
        <v>Prevención y Extinción Incendios</v>
      </c>
      <c r="D1046" s="3" t="str">
        <f t="shared" si="38"/>
        <v>2</v>
      </c>
      <c r="E1046" s="3" t="str">
        <f t="shared" si="39"/>
        <v>22</v>
      </c>
      <c r="F1046" s="24" t="s">
        <v>83</v>
      </c>
      <c r="G1046" s="25" t="s">
        <v>84</v>
      </c>
      <c r="H1046" s="26">
        <v>2796</v>
      </c>
      <c r="I1046" s="26">
        <v>0</v>
      </c>
      <c r="J1046" s="26">
        <v>2796</v>
      </c>
      <c r="K1046" s="26">
        <v>0</v>
      </c>
      <c r="L1046" s="26">
        <v>0</v>
      </c>
      <c r="M1046" s="23">
        <v>0</v>
      </c>
    </row>
    <row r="1047" spans="1:13" x14ac:dyDescent="0.3">
      <c r="A1047" s="24" t="s">
        <v>282</v>
      </c>
      <c r="B1047" s="24" t="s">
        <v>291</v>
      </c>
      <c r="C1047" s="2" t="str">
        <f>VLOOKUP(B1047,Hoja1!B:C,2,FALSE)</f>
        <v>Prevención y Extinción Incendios</v>
      </c>
      <c r="D1047" s="3" t="str">
        <f t="shared" si="38"/>
        <v>2</v>
      </c>
      <c r="E1047" s="3" t="str">
        <f t="shared" si="39"/>
        <v>22</v>
      </c>
      <c r="F1047" s="24" t="s">
        <v>85</v>
      </c>
      <c r="G1047" s="25" t="s">
        <v>86</v>
      </c>
      <c r="H1047" s="26">
        <v>45356</v>
      </c>
      <c r="I1047" s="26">
        <v>0</v>
      </c>
      <c r="J1047" s="26">
        <v>45356</v>
      </c>
      <c r="K1047" s="26">
        <v>24710.21</v>
      </c>
      <c r="L1047" s="26">
        <v>23302.28</v>
      </c>
      <c r="M1047" s="23">
        <v>0</v>
      </c>
    </row>
    <row r="1048" spans="1:13" x14ac:dyDescent="0.3">
      <c r="A1048" s="24" t="s">
        <v>282</v>
      </c>
      <c r="B1048" s="24" t="s">
        <v>291</v>
      </c>
      <c r="C1048" s="2" t="str">
        <f>VLOOKUP(B1048,Hoja1!B:C,2,FALSE)</f>
        <v>Prevención y Extinción Incendios</v>
      </c>
      <c r="D1048" s="3" t="str">
        <f t="shared" si="38"/>
        <v>2</v>
      </c>
      <c r="E1048" s="3" t="str">
        <f t="shared" si="39"/>
        <v>22</v>
      </c>
      <c r="F1048" s="24" t="s">
        <v>168</v>
      </c>
      <c r="G1048" s="25" t="s">
        <v>169</v>
      </c>
      <c r="H1048" s="26">
        <v>2000</v>
      </c>
      <c r="I1048" s="26">
        <v>0</v>
      </c>
      <c r="J1048" s="26">
        <v>2000</v>
      </c>
      <c r="K1048" s="26">
        <v>548.32000000000005</v>
      </c>
      <c r="L1048" s="26">
        <v>548.32000000000005</v>
      </c>
      <c r="M1048" s="23">
        <v>0</v>
      </c>
    </row>
    <row r="1049" spans="1:13" x14ac:dyDescent="0.3">
      <c r="A1049" s="24" t="s">
        <v>282</v>
      </c>
      <c r="B1049" s="24" t="s">
        <v>291</v>
      </c>
      <c r="C1049" s="2" t="str">
        <f>VLOOKUP(B1049,Hoja1!B:C,2,FALSE)</f>
        <v>Prevención y Extinción Incendios</v>
      </c>
      <c r="D1049" s="3" t="str">
        <f t="shared" si="38"/>
        <v>2</v>
      </c>
      <c r="E1049" s="3" t="str">
        <f t="shared" si="39"/>
        <v>22</v>
      </c>
      <c r="F1049" s="24" t="s">
        <v>193</v>
      </c>
      <c r="G1049" s="25" t="s">
        <v>194</v>
      </c>
      <c r="H1049" s="26">
        <v>0</v>
      </c>
      <c r="I1049" s="26">
        <v>0</v>
      </c>
      <c r="J1049" s="26">
        <v>0</v>
      </c>
      <c r="K1049" s="26">
        <v>1362.15</v>
      </c>
      <c r="L1049" s="26">
        <v>1362.15</v>
      </c>
      <c r="M1049" s="23">
        <v>1365.67</v>
      </c>
    </row>
    <row r="1050" spans="1:13" x14ac:dyDescent="0.3">
      <c r="A1050" s="24" t="s">
        <v>282</v>
      </c>
      <c r="B1050" s="24" t="s">
        <v>291</v>
      </c>
      <c r="C1050" s="2" t="str">
        <f>VLOOKUP(B1050,Hoja1!B:C,2,FALSE)</f>
        <v>Prevención y Extinción Incendios</v>
      </c>
      <c r="D1050" s="3" t="str">
        <f t="shared" si="38"/>
        <v>2</v>
      </c>
      <c r="E1050" s="3" t="str">
        <f t="shared" si="39"/>
        <v>22</v>
      </c>
      <c r="F1050" s="24" t="s">
        <v>87</v>
      </c>
      <c r="G1050" s="25" t="s">
        <v>88</v>
      </c>
      <c r="H1050" s="26">
        <v>2796</v>
      </c>
      <c r="I1050" s="26">
        <v>0</v>
      </c>
      <c r="J1050" s="26">
        <v>2796</v>
      </c>
      <c r="K1050" s="26">
        <v>495.63</v>
      </c>
      <c r="L1050" s="26">
        <v>495.63</v>
      </c>
      <c r="M1050" s="23">
        <v>1604.03</v>
      </c>
    </row>
    <row r="1051" spans="1:13" x14ac:dyDescent="0.3">
      <c r="A1051" s="24" t="s">
        <v>282</v>
      </c>
      <c r="B1051" s="24" t="s">
        <v>291</v>
      </c>
      <c r="C1051" s="2" t="str">
        <f>VLOOKUP(B1051,Hoja1!B:C,2,FALSE)</f>
        <v>Prevención y Extinción Incendios</v>
      </c>
      <c r="D1051" s="3" t="str">
        <f t="shared" si="38"/>
        <v>2</v>
      </c>
      <c r="E1051" s="3" t="str">
        <f t="shared" si="39"/>
        <v>22</v>
      </c>
      <c r="F1051" s="24" t="s">
        <v>178</v>
      </c>
      <c r="G1051" s="25" t="s">
        <v>179</v>
      </c>
      <c r="H1051" s="26">
        <v>549</v>
      </c>
      <c r="I1051" s="26">
        <v>0</v>
      </c>
      <c r="J1051" s="26">
        <v>549</v>
      </c>
      <c r="K1051" s="26">
        <v>1543.36</v>
      </c>
      <c r="L1051" s="26">
        <v>1543.36</v>
      </c>
      <c r="M1051" s="23">
        <v>0</v>
      </c>
    </row>
    <row r="1052" spans="1:13" x14ac:dyDescent="0.3">
      <c r="A1052" s="24" t="s">
        <v>282</v>
      </c>
      <c r="B1052" s="24" t="s">
        <v>291</v>
      </c>
      <c r="C1052" s="2" t="str">
        <f>VLOOKUP(B1052,Hoja1!B:C,2,FALSE)</f>
        <v>Prevención y Extinción Incendios</v>
      </c>
      <c r="D1052" s="3" t="str">
        <f t="shared" si="38"/>
        <v>2</v>
      </c>
      <c r="E1052" s="3" t="str">
        <f t="shared" si="39"/>
        <v>22</v>
      </c>
      <c r="F1052" s="24" t="s">
        <v>62</v>
      </c>
      <c r="G1052" s="25" t="s">
        <v>63</v>
      </c>
      <c r="H1052" s="26">
        <v>5312</v>
      </c>
      <c r="I1052" s="26">
        <v>0</v>
      </c>
      <c r="J1052" s="26">
        <v>5312</v>
      </c>
      <c r="K1052" s="26">
        <v>6073.54</v>
      </c>
      <c r="L1052" s="26">
        <v>6042.39</v>
      </c>
      <c r="M1052" s="23">
        <v>7040.97</v>
      </c>
    </row>
    <row r="1053" spans="1:13" x14ac:dyDescent="0.3">
      <c r="A1053" s="24" t="s">
        <v>282</v>
      </c>
      <c r="B1053" s="24" t="s">
        <v>291</v>
      </c>
      <c r="C1053" s="2" t="str">
        <f>VLOOKUP(B1053,Hoja1!B:C,2,FALSE)</f>
        <v>Prevención y Extinción Incendios</v>
      </c>
      <c r="D1053" s="3" t="str">
        <f t="shared" si="38"/>
        <v>2</v>
      </c>
      <c r="E1053" s="3" t="str">
        <f t="shared" si="39"/>
        <v>22</v>
      </c>
      <c r="F1053" s="24" t="s">
        <v>144</v>
      </c>
      <c r="G1053" s="25" t="s">
        <v>145</v>
      </c>
      <c r="H1053" s="26">
        <v>62500</v>
      </c>
      <c r="I1053" s="26">
        <v>0</v>
      </c>
      <c r="J1053" s="26">
        <v>62500</v>
      </c>
      <c r="K1053" s="26">
        <v>19989.96</v>
      </c>
      <c r="L1053" s="26">
        <v>19989.96</v>
      </c>
      <c r="M1053" s="23">
        <v>10447.39</v>
      </c>
    </row>
    <row r="1054" spans="1:13" x14ac:dyDescent="0.3">
      <c r="A1054" s="24" t="s">
        <v>282</v>
      </c>
      <c r="B1054" s="24" t="s">
        <v>291</v>
      </c>
      <c r="C1054" s="2" t="str">
        <f>VLOOKUP(B1054,Hoja1!B:C,2,FALSE)</f>
        <v>Prevención y Extinción Incendios</v>
      </c>
      <c r="D1054" s="3" t="str">
        <f t="shared" si="38"/>
        <v>2</v>
      </c>
      <c r="E1054" s="3" t="str">
        <f t="shared" si="39"/>
        <v>23</v>
      </c>
      <c r="F1054" s="24" t="s">
        <v>39</v>
      </c>
      <c r="G1054" s="25" t="s">
        <v>40</v>
      </c>
      <c r="H1054" s="26">
        <v>466</v>
      </c>
      <c r="I1054" s="26">
        <v>0</v>
      </c>
      <c r="J1054" s="26">
        <v>466</v>
      </c>
      <c r="K1054" s="26">
        <v>21</v>
      </c>
      <c r="L1054" s="26">
        <v>0</v>
      </c>
      <c r="M1054" s="23">
        <v>17169.04</v>
      </c>
    </row>
    <row r="1055" spans="1:13" x14ac:dyDescent="0.3">
      <c r="A1055" s="24" t="s">
        <v>282</v>
      </c>
      <c r="B1055" s="24" t="s">
        <v>291</v>
      </c>
      <c r="C1055" s="2" t="str">
        <f>VLOOKUP(B1055,Hoja1!B:C,2,FALSE)</f>
        <v>Prevención y Extinción Incendios</v>
      </c>
      <c r="D1055" s="3" t="str">
        <f t="shared" si="38"/>
        <v>2</v>
      </c>
      <c r="E1055" s="3" t="str">
        <f t="shared" si="39"/>
        <v>23</v>
      </c>
      <c r="F1055" s="24" t="s">
        <v>43</v>
      </c>
      <c r="G1055" s="25" t="s">
        <v>44</v>
      </c>
      <c r="H1055" s="26">
        <v>466</v>
      </c>
      <c r="I1055" s="26">
        <v>0</v>
      </c>
      <c r="J1055" s="26">
        <v>466</v>
      </c>
      <c r="K1055" s="26">
        <v>0</v>
      </c>
      <c r="L1055" s="26">
        <v>0</v>
      </c>
      <c r="M1055" s="23">
        <v>390.23</v>
      </c>
    </row>
    <row r="1056" spans="1:13" x14ac:dyDescent="0.3">
      <c r="A1056" s="24" t="s">
        <v>282</v>
      </c>
      <c r="B1056" s="24" t="s">
        <v>291</v>
      </c>
      <c r="C1056" s="2" t="str">
        <f>VLOOKUP(B1056,Hoja1!B:C,2,FALSE)</f>
        <v>Prevención y Extinción Incendios</v>
      </c>
      <c r="D1056" s="3" t="str">
        <f t="shared" si="38"/>
        <v>6</v>
      </c>
      <c r="E1056" s="3" t="str">
        <f t="shared" si="39"/>
        <v>62</v>
      </c>
      <c r="F1056" s="24" t="s">
        <v>97</v>
      </c>
      <c r="G1056" s="25" t="s">
        <v>98</v>
      </c>
      <c r="H1056" s="26">
        <v>70000</v>
      </c>
      <c r="I1056" s="26">
        <v>477653.96</v>
      </c>
      <c r="J1056" s="26">
        <v>547653.96</v>
      </c>
      <c r="K1056" s="26">
        <v>182075.54</v>
      </c>
      <c r="L1056" s="26">
        <v>182075.54</v>
      </c>
      <c r="M1056" s="23">
        <v>0</v>
      </c>
    </row>
    <row r="1057" spans="1:13" x14ac:dyDescent="0.3">
      <c r="A1057" s="24" t="s">
        <v>282</v>
      </c>
      <c r="B1057" s="24" t="s">
        <v>291</v>
      </c>
      <c r="C1057" s="2" t="str">
        <f>VLOOKUP(B1057,Hoja1!B:C,2,FALSE)</f>
        <v>Prevención y Extinción Incendios</v>
      </c>
      <c r="D1057" s="3" t="str">
        <f t="shared" si="38"/>
        <v>6</v>
      </c>
      <c r="E1057" s="3" t="str">
        <f t="shared" si="39"/>
        <v>62</v>
      </c>
      <c r="F1057" s="24" t="s">
        <v>203</v>
      </c>
      <c r="G1057" s="25" t="s">
        <v>204</v>
      </c>
      <c r="H1057" s="26">
        <v>1000000</v>
      </c>
      <c r="I1057" s="26">
        <v>74845.31</v>
      </c>
      <c r="J1057" s="26">
        <v>1074845.31</v>
      </c>
      <c r="K1057" s="26">
        <v>0</v>
      </c>
      <c r="L1057" s="26">
        <v>0</v>
      </c>
      <c r="M1057" s="23">
        <v>0</v>
      </c>
    </row>
    <row r="1058" spans="1:13" x14ac:dyDescent="0.3">
      <c r="A1058" s="24" t="s">
        <v>282</v>
      </c>
      <c r="B1058" s="24" t="s">
        <v>291</v>
      </c>
      <c r="C1058" s="2" t="str">
        <f>VLOOKUP(B1058,Hoja1!B:C,2,FALSE)</f>
        <v>Prevención y Extinción Incendios</v>
      </c>
      <c r="D1058" s="3" t="str">
        <f t="shared" si="38"/>
        <v>6</v>
      </c>
      <c r="E1058" s="3" t="str">
        <f t="shared" si="39"/>
        <v>62</v>
      </c>
      <c r="F1058" s="24" t="s">
        <v>170</v>
      </c>
      <c r="G1058" s="25" t="s">
        <v>171</v>
      </c>
      <c r="H1058" s="26">
        <v>1000</v>
      </c>
      <c r="I1058" s="26">
        <v>88551.93</v>
      </c>
      <c r="J1058" s="26">
        <v>89551.93</v>
      </c>
      <c r="K1058" s="26">
        <v>0</v>
      </c>
      <c r="L1058" s="26">
        <v>0</v>
      </c>
      <c r="M1058" s="23">
        <v>0</v>
      </c>
    </row>
    <row r="1059" spans="1:13" x14ac:dyDescent="0.3">
      <c r="A1059" s="24" t="s">
        <v>282</v>
      </c>
      <c r="B1059" s="24" t="s">
        <v>291</v>
      </c>
      <c r="C1059" s="2" t="str">
        <f>VLOOKUP(B1059,Hoja1!B:C,2,FALSE)</f>
        <v>Prevención y Extinción Incendios</v>
      </c>
      <c r="D1059" s="3" t="str">
        <f t="shared" si="38"/>
        <v>6</v>
      </c>
      <c r="E1059" s="3" t="str">
        <f t="shared" si="39"/>
        <v>62</v>
      </c>
      <c r="F1059" s="24" t="s">
        <v>158</v>
      </c>
      <c r="G1059" s="25" t="s">
        <v>159</v>
      </c>
      <c r="H1059" s="26">
        <v>1000</v>
      </c>
      <c r="I1059" s="26">
        <v>22772.2</v>
      </c>
      <c r="J1059" s="26">
        <v>23772.2</v>
      </c>
      <c r="K1059" s="26">
        <v>0</v>
      </c>
      <c r="L1059" s="26">
        <v>0</v>
      </c>
      <c r="M1059" s="23">
        <v>7790.69</v>
      </c>
    </row>
    <row r="1060" spans="1:13" x14ac:dyDescent="0.3">
      <c r="A1060" s="24" t="s">
        <v>282</v>
      </c>
      <c r="B1060" s="24" t="s">
        <v>291</v>
      </c>
      <c r="C1060" s="2" t="str">
        <f>VLOOKUP(B1060,Hoja1!B:C,2,FALSE)</f>
        <v>Prevención y Extinción Incendios</v>
      </c>
      <c r="D1060" s="3" t="str">
        <f t="shared" si="38"/>
        <v>6</v>
      </c>
      <c r="E1060" s="3" t="str">
        <f t="shared" si="39"/>
        <v>63</v>
      </c>
      <c r="F1060" s="24" t="s">
        <v>127</v>
      </c>
      <c r="G1060" s="25" t="s">
        <v>126</v>
      </c>
      <c r="H1060" s="26">
        <v>15000</v>
      </c>
      <c r="I1060" s="26">
        <v>0</v>
      </c>
      <c r="J1060" s="26">
        <v>15000</v>
      </c>
      <c r="K1060" s="26">
        <v>0</v>
      </c>
      <c r="L1060" s="26">
        <v>0</v>
      </c>
      <c r="M1060" s="23">
        <v>0</v>
      </c>
    </row>
    <row r="1061" spans="1:13" x14ac:dyDescent="0.3">
      <c r="A1061" s="24" t="s">
        <v>282</v>
      </c>
      <c r="B1061" s="24" t="s">
        <v>291</v>
      </c>
      <c r="C1061" s="2" t="str">
        <f>VLOOKUP(B1061,Hoja1!B:C,2,FALSE)</f>
        <v>Prevención y Extinción Incendios</v>
      </c>
      <c r="D1061" s="3" t="str">
        <f t="shared" si="38"/>
        <v>6</v>
      </c>
      <c r="E1061" s="3" t="str">
        <f t="shared" si="39"/>
        <v>63</v>
      </c>
      <c r="F1061" s="24" t="s">
        <v>128</v>
      </c>
      <c r="G1061" s="25" t="s">
        <v>98</v>
      </c>
      <c r="H1061" s="26">
        <v>40000</v>
      </c>
      <c r="I1061" s="26">
        <v>15000</v>
      </c>
      <c r="J1061" s="26">
        <v>55000</v>
      </c>
      <c r="K1061" s="26">
        <v>0</v>
      </c>
      <c r="L1061" s="26">
        <v>0</v>
      </c>
      <c r="M1061" s="23">
        <v>210.18</v>
      </c>
    </row>
    <row r="1062" spans="1:13" x14ac:dyDescent="0.3">
      <c r="A1062" s="24" t="s">
        <v>282</v>
      </c>
      <c r="B1062" s="24" t="s">
        <v>292</v>
      </c>
      <c r="C1062" s="2" t="str">
        <f>VLOOKUP(B1062,Hoja1!B:C,2,FALSE)</f>
        <v>Transporte colectivo urbano de viajeros</v>
      </c>
      <c r="D1062" s="3" t="str">
        <f t="shared" si="38"/>
        <v>4</v>
      </c>
      <c r="E1062" s="3" t="str">
        <f t="shared" si="39"/>
        <v>44</v>
      </c>
      <c r="F1062" s="24" t="s">
        <v>293</v>
      </c>
      <c r="G1062" s="25" t="s">
        <v>294</v>
      </c>
      <c r="H1062" s="26">
        <v>14326000</v>
      </c>
      <c r="I1062" s="26">
        <v>0</v>
      </c>
      <c r="J1062" s="26">
        <v>14326000</v>
      </c>
      <c r="K1062" s="26">
        <v>5965000</v>
      </c>
      <c r="L1062" s="26">
        <v>5965000</v>
      </c>
      <c r="M1062" s="23">
        <v>156.82</v>
      </c>
    </row>
    <row r="1063" spans="1:13" x14ac:dyDescent="0.3">
      <c r="A1063" s="24" t="s">
        <v>282</v>
      </c>
      <c r="B1063" s="24" t="s">
        <v>292</v>
      </c>
      <c r="C1063" s="2" t="str">
        <f>VLOOKUP(B1063,Hoja1!B:C,2,FALSE)</f>
        <v>Transporte colectivo urbano de viajeros</v>
      </c>
      <c r="D1063" s="3" t="str">
        <f t="shared" si="38"/>
        <v>7</v>
      </c>
      <c r="E1063" s="3" t="str">
        <f t="shared" si="39"/>
        <v>74</v>
      </c>
      <c r="F1063" s="24" t="s">
        <v>406</v>
      </c>
      <c r="G1063" s="25" t="s">
        <v>407</v>
      </c>
      <c r="H1063" s="26">
        <v>2450000</v>
      </c>
      <c r="I1063" s="26">
        <v>0</v>
      </c>
      <c r="J1063" s="26">
        <v>2450000</v>
      </c>
      <c r="K1063" s="26">
        <v>0</v>
      </c>
      <c r="L1063" s="26">
        <v>0</v>
      </c>
      <c r="M1063" s="23">
        <v>0</v>
      </c>
    </row>
    <row r="1064" spans="1:13" x14ac:dyDescent="0.3">
      <c r="A1064" s="24" t="s">
        <v>282</v>
      </c>
      <c r="B1064" s="24" t="s">
        <v>295</v>
      </c>
      <c r="C1064" s="2" t="str">
        <f>VLOOKUP(B1064,Hoja1!B:C,2,FALSE)</f>
        <v>Patrimonio I.F.S. Area 08</v>
      </c>
      <c r="D1064" s="3" t="str">
        <f t="shared" si="38"/>
        <v>6</v>
      </c>
      <c r="E1064" s="3" t="str">
        <f t="shared" si="39"/>
        <v>63</v>
      </c>
      <c r="F1064" s="24" t="s">
        <v>127</v>
      </c>
      <c r="G1064" s="25" t="s">
        <v>126</v>
      </c>
      <c r="H1064" s="26">
        <v>0</v>
      </c>
      <c r="I1064" s="26">
        <v>272744.28999999998</v>
      </c>
      <c r="J1064" s="26">
        <v>272744.28999999998</v>
      </c>
      <c r="K1064" s="26">
        <v>66164.19</v>
      </c>
      <c r="L1064" s="26">
        <v>66164.19</v>
      </c>
      <c r="M1064" s="23">
        <v>2256.65</v>
      </c>
    </row>
    <row r="1065" spans="1:13" x14ac:dyDescent="0.3">
      <c r="A1065" s="24" t="s">
        <v>282</v>
      </c>
      <c r="B1065" s="24" t="s">
        <v>295</v>
      </c>
      <c r="C1065" s="2" t="str">
        <f>VLOOKUP(B1065,Hoja1!B:C,2,FALSE)</f>
        <v>Patrimonio I.F.S. Area 08</v>
      </c>
      <c r="D1065" s="3" t="str">
        <f t="shared" si="38"/>
        <v>6</v>
      </c>
      <c r="E1065" s="3" t="str">
        <f t="shared" si="39"/>
        <v>63</v>
      </c>
      <c r="F1065" s="24" t="s">
        <v>128</v>
      </c>
      <c r="G1065" s="25" t="s">
        <v>98</v>
      </c>
      <c r="H1065" s="26">
        <v>0</v>
      </c>
      <c r="I1065" s="26">
        <v>38217.870000000003</v>
      </c>
      <c r="J1065" s="26">
        <v>38217.870000000003</v>
      </c>
      <c r="K1065" s="26">
        <v>0</v>
      </c>
      <c r="L1065" s="26">
        <v>0</v>
      </c>
      <c r="M1065" s="23">
        <v>4997.49</v>
      </c>
    </row>
    <row r="1066" spans="1:13" x14ac:dyDescent="0.3">
      <c r="A1066" s="24" t="s">
        <v>296</v>
      </c>
      <c r="B1066" s="24" t="s">
        <v>297</v>
      </c>
      <c r="C1066" s="2" t="str">
        <f>VLOOKUP(B1066,Hoja1!B:C,2,FALSE)</f>
        <v>Dirección del Área de Cultura</v>
      </c>
      <c r="D1066" s="3" t="str">
        <f t="shared" si="38"/>
        <v>1</v>
      </c>
      <c r="E1066" s="3" t="str">
        <f t="shared" si="39"/>
        <v>12</v>
      </c>
      <c r="F1066" s="24" t="s">
        <v>48</v>
      </c>
      <c r="G1066" s="25" t="s">
        <v>49</v>
      </c>
      <c r="H1066" s="26">
        <v>45591</v>
      </c>
      <c r="I1066" s="26">
        <v>0</v>
      </c>
      <c r="J1066" s="26">
        <v>45591</v>
      </c>
      <c r="K1066" s="26">
        <v>22458.87</v>
      </c>
      <c r="L1066" s="26">
        <v>22458.87</v>
      </c>
      <c r="M1066" s="23">
        <v>0</v>
      </c>
    </row>
    <row r="1067" spans="1:13" x14ac:dyDescent="0.3">
      <c r="A1067" s="24" t="s">
        <v>296</v>
      </c>
      <c r="B1067" s="24" t="s">
        <v>297</v>
      </c>
      <c r="C1067" s="2" t="str">
        <f>VLOOKUP(B1067,Hoja1!B:C,2,FALSE)</f>
        <v>Dirección del Área de Cultura</v>
      </c>
      <c r="D1067" s="3" t="str">
        <f t="shared" si="38"/>
        <v>1</v>
      </c>
      <c r="E1067" s="3" t="str">
        <f t="shared" si="39"/>
        <v>12</v>
      </c>
      <c r="F1067" s="24" t="s">
        <v>50</v>
      </c>
      <c r="G1067" s="25" t="s">
        <v>51</v>
      </c>
      <c r="H1067" s="26">
        <v>13363</v>
      </c>
      <c r="I1067" s="26">
        <v>0</v>
      </c>
      <c r="J1067" s="26">
        <v>13363</v>
      </c>
      <c r="K1067" s="26">
        <v>6583.01</v>
      </c>
      <c r="L1067" s="26">
        <v>6583.01</v>
      </c>
      <c r="M1067" s="23">
        <v>0</v>
      </c>
    </row>
    <row r="1068" spans="1:13" x14ac:dyDescent="0.3">
      <c r="A1068" s="24" t="s">
        <v>296</v>
      </c>
      <c r="B1068" s="24" t="s">
        <v>297</v>
      </c>
      <c r="C1068" s="2" t="str">
        <f>VLOOKUP(B1068,Hoja1!B:C,2,FALSE)</f>
        <v>Dirección del Área de Cultura</v>
      </c>
      <c r="D1068" s="3" t="str">
        <f t="shared" si="38"/>
        <v>1</v>
      </c>
      <c r="E1068" s="3" t="str">
        <f t="shared" si="39"/>
        <v>12</v>
      </c>
      <c r="F1068" s="24" t="s">
        <v>17</v>
      </c>
      <c r="G1068" s="25" t="s">
        <v>18</v>
      </c>
      <c r="H1068" s="26">
        <v>30705</v>
      </c>
      <c r="I1068" s="26">
        <v>0</v>
      </c>
      <c r="J1068" s="26">
        <v>30705</v>
      </c>
      <c r="K1068" s="26">
        <v>15125.64</v>
      </c>
      <c r="L1068" s="26">
        <v>15125.64</v>
      </c>
      <c r="M1068" s="23">
        <v>0</v>
      </c>
    </row>
    <row r="1069" spans="1:13" x14ac:dyDescent="0.3">
      <c r="A1069" s="24" t="s">
        <v>296</v>
      </c>
      <c r="B1069" s="24" t="s">
        <v>297</v>
      </c>
      <c r="C1069" s="2" t="str">
        <f>VLOOKUP(B1069,Hoja1!B:C,2,FALSE)</f>
        <v>Dirección del Área de Cultura</v>
      </c>
      <c r="D1069" s="3" t="str">
        <f t="shared" si="38"/>
        <v>1</v>
      </c>
      <c r="E1069" s="3" t="str">
        <f t="shared" si="39"/>
        <v>12</v>
      </c>
      <c r="F1069" s="24" t="s">
        <v>19</v>
      </c>
      <c r="G1069" s="25" t="s">
        <v>20</v>
      </c>
      <c r="H1069" s="26">
        <v>27915</v>
      </c>
      <c r="I1069" s="26">
        <v>0</v>
      </c>
      <c r="J1069" s="26">
        <v>27915</v>
      </c>
      <c r="K1069" s="26">
        <v>14013.25</v>
      </c>
      <c r="L1069" s="26">
        <v>14013.25</v>
      </c>
      <c r="M1069" s="23">
        <v>0</v>
      </c>
    </row>
    <row r="1070" spans="1:13" x14ac:dyDescent="0.3">
      <c r="A1070" s="24" t="s">
        <v>296</v>
      </c>
      <c r="B1070" s="24" t="s">
        <v>297</v>
      </c>
      <c r="C1070" s="2" t="str">
        <f>VLOOKUP(B1070,Hoja1!B:C,2,FALSE)</f>
        <v>Dirección del Área de Cultura</v>
      </c>
      <c r="D1070" s="3" t="str">
        <f t="shared" si="38"/>
        <v>1</v>
      </c>
      <c r="E1070" s="3" t="str">
        <f t="shared" si="39"/>
        <v>12</v>
      </c>
      <c r="F1070" s="24" t="s">
        <v>21</v>
      </c>
      <c r="G1070" s="25" t="s">
        <v>22</v>
      </c>
      <c r="H1070" s="26">
        <v>66767</v>
      </c>
      <c r="I1070" s="26">
        <v>0</v>
      </c>
      <c r="J1070" s="26">
        <v>66767</v>
      </c>
      <c r="K1070" s="26">
        <v>32890.129999999997</v>
      </c>
      <c r="L1070" s="26">
        <v>32890.129999999997</v>
      </c>
      <c r="M1070" s="23">
        <v>0</v>
      </c>
    </row>
    <row r="1071" spans="1:13" x14ac:dyDescent="0.3">
      <c r="A1071" s="24" t="s">
        <v>296</v>
      </c>
      <c r="B1071" s="24" t="s">
        <v>297</v>
      </c>
      <c r="C1071" s="2" t="str">
        <f>VLOOKUP(B1071,Hoja1!B:C,2,FALSE)</f>
        <v>Dirección del Área de Cultura</v>
      </c>
      <c r="D1071" s="3" t="str">
        <f t="shared" si="38"/>
        <v>1</v>
      </c>
      <c r="E1071" s="3" t="str">
        <f t="shared" si="39"/>
        <v>12</v>
      </c>
      <c r="F1071" s="24" t="s">
        <v>23</v>
      </c>
      <c r="G1071" s="25" t="s">
        <v>24</v>
      </c>
      <c r="H1071" s="26">
        <v>169515</v>
      </c>
      <c r="I1071" s="26">
        <v>0</v>
      </c>
      <c r="J1071" s="26">
        <v>169515</v>
      </c>
      <c r="K1071" s="26">
        <v>83536.72</v>
      </c>
      <c r="L1071" s="26">
        <v>83536.72</v>
      </c>
      <c r="M1071" s="23">
        <v>0</v>
      </c>
    </row>
    <row r="1072" spans="1:13" x14ac:dyDescent="0.3">
      <c r="A1072" s="24" t="s">
        <v>296</v>
      </c>
      <c r="B1072" s="24" t="s">
        <v>297</v>
      </c>
      <c r="C1072" s="2" t="str">
        <f>VLOOKUP(B1072,Hoja1!B:C,2,FALSE)</f>
        <v>Dirección del Área de Cultura</v>
      </c>
      <c r="D1072" s="3" t="str">
        <f t="shared" si="38"/>
        <v>1</v>
      </c>
      <c r="E1072" s="3" t="str">
        <f t="shared" si="39"/>
        <v>12</v>
      </c>
      <c r="F1072" s="24" t="s">
        <v>25</v>
      </c>
      <c r="G1072" s="25" t="s">
        <v>26</v>
      </c>
      <c r="H1072" s="26">
        <v>13557</v>
      </c>
      <c r="I1072" s="26">
        <v>0</v>
      </c>
      <c r="J1072" s="26">
        <v>13557</v>
      </c>
      <c r="K1072" s="26">
        <v>6826.29</v>
      </c>
      <c r="L1072" s="26">
        <v>6826.29</v>
      </c>
      <c r="M1072" s="23">
        <v>0</v>
      </c>
    </row>
    <row r="1073" spans="1:13" x14ac:dyDescent="0.3">
      <c r="A1073" s="24" t="s">
        <v>296</v>
      </c>
      <c r="B1073" s="24" t="s">
        <v>297</v>
      </c>
      <c r="C1073" s="2" t="str">
        <f>VLOOKUP(B1073,Hoja1!B:C,2,FALSE)</f>
        <v>Dirección del Área de Cultura</v>
      </c>
      <c r="D1073" s="3" t="str">
        <f t="shared" si="38"/>
        <v>1</v>
      </c>
      <c r="E1073" s="3" t="str">
        <f t="shared" si="39"/>
        <v>13</v>
      </c>
      <c r="F1073" s="24" t="s">
        <v>73</v>
      </c>
      <c r="G1073" s="25" t="s">
        <v>74</v>
      </c>
      <c r="H1073" s="26">
        <v>29652</v>
      </c>
      <c r="I1073" s="26">
        <v>0</v>
      </c>
      <c r="J1073" s="26">
        <v>29652</v>
      </c>
      <c r="K1073" s="26">
        <v>0</v>
      </c>
      <c r="L1073" s="26">
        <v>0</v>
      </c>
      <c r="M1073" s="23">
        <v>0</v>
      </c>
    </row>
    <row r="1074" spans="1:13" x14ac:dyDescent="0.3">
      <c r="A1074" s="24" t="s">
        <v>296</v>
      </c>
      <c r="B1074" s="24" t="s">
        <v>297</v>
      </c>
      <c r="C1074" s="2" t="str">
        <f>VLOOKUP(B1074,Hoja1!B:C,2,FALSE)</f>
        <v>Dirección del Área de Cultura</v>
      </c>
      <c r="D1074" s="3" t="str">
        <f t="shared" si="38"/>
        <v>2</v>
      </c>
      <c r="E1074" s="3" t="str">
        <f t="shared" si="39"/>
        <v>21</v>
      </c>
      <c r="F1074" s="24" t="s">
        <v>56</v>
      </c>
      <c r="G1074" s="25" t="s">
        <v>57</v>
      </c>
      <c r="H1074" s="26">
        <v>5000</v>
      </c>
      <c r="I1074" s="26">
        <v>0</v>
      </c>
      <c r="J1074" s="26">
        <v>5000</v>
      </c>
      <c r="K1074" s="26">
        <v>0</v>
      </c>
      <c r="L1074" s="26">
        <v>0</v>
      </c>
      <c r="M1074" s="23">
        <v>2386000</v>
      </c>
    </row>
    <row r="1075" spans="1:13" x14ac:dyDescent="0.3">
      <c r="A1075" s="24" t="s">
        <v>296</v>
      </c>
      <c r="B1075" s="24" t="s">
        <v>297</v>
      </c>
      <c r="C1075" s="2" t="str">
        <f>VLOOKUP(B1075,Hoja1!B:C,2,FALSE)</f>
        <v>Dirección del Área de Cultura</v>
      </c>
      <c r="D1075" s="3" t="str">
        <f t="shared" si="38"/>
        <v>2</v>
      </c>
      <c r="E1075" s="3" t="str">
        <f t="shared" si="39"/>
        <v>22</v>
      </c>
      <c r="F1075" s="24" t="s">
        <v>31</v>
      </c>
      <c r="G1075" s="25" t="s">
        <v>32</v>
      </c>
      <c r="H1075" s="26">
        <v>500</v>
      </c>
      <c r="I1075" s="26">
        <v>0</v>
      </c>
      <c r="J1075" s="26">
        <v>500</v>
      </c>
      <c r="K1075" s="26">
        <v>0</v>
      </c>
      <c r="L1075" s="26">
        <v>0</v>
      </c>
      <c r="M1075" s="23">
        <v>0</v>
      </c>
    </row>
    <row r="1076" spans="1:13" x14ac:dyDescent="0.3">
      <c r="A1076" s="24" t="s">
        <v>296</v>
      </c>
      <c r="B1076" s="24" t="s">
        <v>297</v>
      </c>
      <c r="C1076" s="2" t="str">
        <f>VLOOKUP(B1076,Hoja1!B:C,2,FALSE)</f>
        <v>Dirección del Área de Cultura</v>
      </c>
      <c r="D1076" s="3" t="str">
        <f t="shared" si="38"/>
        <v>2</v>
      </c>
      <c r="E1076" s="3" t="str">
        <f t="shared" si="39"/>
        <v>22</v>
      </c>
      <c r="F1076" s="24" t="s">
        <v>62</v>
      </c>
      <c r="G1076" s="25" t="s">
        <v>63</v>
      </c>
      <c r="H1076" s="26">
        <v>30000</v>
      </c>
      <c r="I1076" s="26">
        <v>0</v>
      </c>
      <c r="J1076" s="26">
        <v>30000</v>
      </c>
      <c r="K1076" s="26">
        <v>2420</v>
      </c>
      <c r="L1076" s="26">
        <v>2420</v>
      </c>
      <c r="M1076" s="23">
        <v>0</v>
      </c>
    </row>
    <row r="1077" spans="1:13" x14ac:dyDescent="0.3">
      <c r="A1077" s="24" t="s">
        <v>296</v>
      </c>
      <c r="B1077" s="24" t="s">
        <v>297</v>
      </c>
      <c r="C1077" s="2" t="str">
        <f>VLOOKUP(B1077,Hoja1!B:C,2,FALSE)</f>
        <v>Dirección del Área de Cultura</v>
      </c>
      <c r="D1077" s="3" t="str">
        <f t="shared" si="38"/>
        <v>2</v>
      </c>
      <c r="E1077" s="3" t="str">
        <f t="shared" si="39"/>
        <v>22</v>
      </c>
      <c r="F1077" s="24" t="s">
        <v>95</v>
      </c>
      <c r="G1077" s="25" t="s">
        <v>96</v>
      </c>
      <c r="H1077" s="26">
        <v>110000</v>
      </c>
      <c r="I1077" s="26">
        <v>0</v>
      </c>
      <c r="J1077" s="26">
        <v>110000</v>
      </c>
      <c r="K1077" s="26">
        <v>24603.32</v>
      </c>
      <c r="L1077" s="26">
        <v>24603.32</v>
      </c>
      <c r="M1077" s="23">
        <v>0</v>
      </c>
    </row>
    <row r="1078" spans="1:13" x14ac:dyDescent="0.3">
      <c r="A1078" s="24" t="s">
        <v>296</v>
      </c>
      <c r="B1078" s="24" t="s">
        <v>297</v>
      </c>
      <c r="C1078" s="2" t="str">
        <f>VLOOKUP(B1078,Hoja1!B:C,2,FALSE)</f>
        <v>Dirección del Área de Cultura</v>
      </c>
      <c r="D1078" s="3" t="str">
        <f t="shared" si="38"/>
        <v>2</v>
      </c>
      <c r="E1078" s="3" t="str">
        <f t="shared" si="39"/>
        <v>22</v>
      </c>
      <c r="F1078" s="24" t="s">
        <v>64</v>
      </c>
      <c r="G1078" s="25" t="s">
        <v>65</v>
      </c>
      <c r="H1078" s="26">
        <v>80920</v>
      </c>
      <c r="I1078" s="26">
        <v>0</v>
      </c>
      <c r="J1078" s="26">
        <v>80920</v>
      </c>
      <c r="K1078" s="26">
        <v>9075</v>
      </c>
      <c r="L1078" s="26">
        <v>9075</v>
      </c>
      <c r="M1078" s="23">
        <v>10182.24</v>
      </c>
    </row>
    <row r="1079" spans="1:13" x14ac:dyDescent="0.3">
      <c r="A1079" s="24" t="s">
        <v>296</v>
      </c>
      <c r="B1079" s="24" t="s">
        <v>297</v>
      </c>
      <c r="C1079" s="2" t="str">
        <f>VLOOKUP(B1079,Hoja1!B:C,2,FALSE)</f>
        <v>Dirección del Área de Cultura</v>
      </c>
      <c r="D1079" s="3" t="str">
        <f t="shared" si="38"/>
        <v>2</v>
      </c>
      <c r="E1079" s="3" t="str">
        <f t="shared" si="39"/>
        <v>23</v>
      </c>
      <c r="F1079" s="24" t="s">
        <v>39</v>
      </c>
      <c r="G1079" s="25" t="s">
        <v>40</v>
      </c>
      <c r="H1079" s="26">
        <v>1400</v>
      </c>
      <c r="I1079" s="26">
        <v>0</v>
      </c>
      <c r="J1079" s="26">
        <v>1400</v>
      </c>
      <c r="K1079" s="26">
        <v>796.71</v>
      </c>
      <c r="L1079" s="26">
        <v>796.71</v>
      </c>
      <c r="M1079" s="23">
        <v>2934.78</v>
      </c>
    </row>
    <row r="1080" spans="1:13" x14ac:dyDescent="0.3">
      <c r="A1080" s="24" t="s">
        <v>296</v>
      </c>
      <c r="B1080" s="24" t="s">
        <v>297</v>
      </c>
      <c r="C1080" s="2" t="str">
        <f>VLOOKUP(B1080,Hoja1!B:C,2,FALSE)</f>
        <v>Dirección del Área de Cultura</v>
      </c>
      <c r="D1080" s="3" t="str">
        <f t="shared" si="38"/>
        <v>2</v>
      </c>
      <c r="E1080" s="3" t="str">
        <f t="shared" si="39"/>
        <v>23</v>
      </c>
      <c r="F1080" s="24" t="s">
        <v>43</v>
      </c>
      <c r="G1080" s="25" t="s">
        <v>44</v>
      </c>
      <c r="H1080" s="26">
        <v>2000</v>
      </c>
      <c r="I1080" s="26">
        <v>0</v>
      </c>
      <c r="J1080" s="26">
        <v>2000</v>
      </c>
      <c r="K1080" s="26">
        <v>862.21</v>
      </c>
      <c r="L1080" s="26">
        <v>862.21</v>
      </c>
      <c r="M1080" s="23">
        <v>6610.59</v>
      </c>
    </row>
    <row r="1081" spans="1:13" x14ac:dyDescent="0.3">
      <c r="A1081" s="24" t="s">
        <v>296</v>
      </c>
      <c r="B1081" s="24" t="s">
        <v>297</v>
      </c>
      <c r="C1081" s="2" t="str">
        <f>VLOOKUP(B1081,Hoja1!B:C,2,FALSE)</f>
        <v>Dirección del Área de Cultura</v>
      </c>
      <c r="D1081" s="3" t="str">
        <f t="shared" si="38"/>
        <v>8</v>
      </c>
      <c r="E1081" s="3" t="str">
        <f t="shared" si="39"/>
        <v>82</v>
      </c>
      <c r="F1081" s="24" t="s">
        <v>280</v>
      </c>
      <c r="G1081" s="25" t="s">
        <v>281</v>
      </c>
      <c r="H1081" s="26">
        <v>100000</v>
      </c>
      <c r="I1081" s="26">
        <v>0</v>
      </c>
      <c r="J1081" s="26">
        <v>100000</v>
      </c>
      <c r="K1081" s="26">
        <v>0</v>
      </c>
      <c r="L1081" s="26">
        <v>0</v>
      </c>
      <c r="M1081" s="23">
        <v>6164.39</v>
      </c>
    </row>
    <row r="1082" spans="1:13" x14ac:dyDescent="0.3">
      <c r="A1082" s="24" t="s">
        <v>296</v>
      </c>
      <c r="B1082" s="24" t="s">
        <v>297</v>
      </c>
      <c r="C1082" s="2" t="str">
        <f>VLOOKUP(B1082,Hoja1!B:C,2,FALSE)</f>
        <v>Dirección del Área de Cultura</v>
      </c>
      <c r="D1082" s="3" t="str">
        <f t="shared" si="38"/>
        <v>8</v>
      </c>
      <c r="E1082" s="3" t="str">
        <f t="shared" si="39"/>
        <v>83</v>
      </c>
      <c r="F1082" s="24" t="s">
        <v>114</v>
      </c>
      <c r="G1082" s="25" t="s">
        <v>409</v>
      </c>
      <c r="H1082" s="26">
        <v>3000</v>
      </c>
      <c r="I1082" s="26">
        <v>0</v>
      </c>
      <c r="J1082" s="26">
        <v>3000</v>
      </c>
      <c r="K1082" s="26">
        <v>445.2</v>
      </c>
      <c r="L1082" s="26">
        <v>445.2</v>
      </c>
      <c r="M1082" s="23">
        <v>14095.77</v>
      </c>
    </row>
    <row r="1083" spans="1:13" x14ac:dyDescent="0.3">
      <c r="A1083" s="24" t="s">
        <v>296</v>
      </c>
      <c r="B1083" s="24" t="s">
        <v>298</v>
      </c>
      <c r="C1083" s="2" t="str">
        <f>VLOOKUP(B1083,Hoja1!B:C,2,FALSE)</f>
        <v>Coordinación de políticas culturales</v>
      </c>
      <c r="D1083" s="3" t="str">
        <f t="shared" si="38"/>
        <v>1</v>
      </c>
      <c r="E1083" s="3" t="str">
        <f t="shared" si="39"/>
        <v>12</v>
      </c>
      <c r="F1083" s="24" t="s">
        <v>50</v>
      </c>
      <c r="G1083" s="25" t="s">
        <v>51</v>
      </c>
      <c r="H1083" s="26">
        <v>13363</v>
      </c>
      <c r="I1083" s="26">
        <v>0</v>
      </c>
      <c r="J1083" s="26">
        <v>13363</v>
      </c>
      <c r="K1083" s="26">
        <v>6583.01</v>
      </c>
      <c r="L1083" s="26">
        <v>6583.01</v>
      </c>
      <c r="M1083" s="23">
        <v>35787.839999999997</v>
      </c>
    </row>
    <row r="1084" spans="1:13" x14ac:dyDescent="0.3">
      <c r="A1084" s="24" t="s">
        <v>296</v>
      </c>
      <c r="B1084" s="24" t="s">
        <v>298</v>
      </c>
      <c r="C1084" s="2" t="str">
        <f>VLOOKUP(B1084,Hoja1!B:C,2,FALSE)</f>
        <v>Coordinación de políticas culturales</v>
      </c>
      <c r="D1084" s="3" t="str">
        <f t="shared" si="38"/>
        <v>1</v>
      </c>
      <c r="E1084" s="3" t="str">
        <f t="shared" si="39"/>
        <v>12</v>
      </c>
      <c r="F1084" s="24" t="s">
        <v>17</v>
      </c>
      <c r="G1084" s="25" t="s">
        <v>18</v>
      </c>
      <c r="H1084" s="26">
        <v>30705</v>
      </c>
      <c r="I1084" s="26">
        <v>0</v>
      </c>
      <c r="J1084" s="26">
        <v>30705</v>
      </c>
      <c r="K1084" s="26">
        <v>15125.64</v>
      </c>
      <c r="L1084" s="26">
        <v>15125.64</v>
      </c>
      <c r="M1084" s="23">
        <v>2653.57</v>
      </c>
    </row>
    <row r="1085" spans="1:13" x14ac:dyDescent="0.3">
      <c r="A1085" s="24" t="s">
        <v>296</v>
      </c>
      <c r="B1085" s="24" t="s">
        <v>298</v>
      </c>
      <c r="C1085" s="2" t="str">
        <f>VLOOKUP(B1085,Hoja1!B:C,2,FALSE)</f>
        <v>Coordinación de políticas culturales</v>
      </c>
      <c r="D1085" s="3" t="str">
        <f t="shared" si="38"/>
        <v>1</v>
      </c>
      <c r="E1085" s="3" t="str">
        <f t="shared" si="39"/>
        <v>12</v>
      </c>
      <c r="F1085" s="24" t="s">
        <v>19</v>
      </c>
      <c r="G1085" s="25" t="s">
        <v>20</v>
      </c>
      <c r="H1085" s="26">
        <v>15211</v>
      </c>
      <c r="I1085" s="26">
        <v>0</v>
      </c>
      <c r="J1085" s="26">
        <v>15211</v>
      </c>
      <c r="K1085" s="26">
        <v>7493.16</v>
      </c>
      <c r="L1085" s="26">
        <v>7493.16</v>
      </c>
      <c r="M1085" s="23">
        <v>32.07</v>
      </c>
    </row>
    <row r="1086" spans="1:13" x14ac:dyDescent="0.3">
      <c r="A1086" s="24" t="s">
        <v>296</v>
      </c>
      <c r="B1086" s="24" t="s">
        <v>298</v>
      </c>
      <c r="C1086" s="2" t="str">
        <f>VLOOKUP(B1086,Hoja1!B:C,2,FALSE)</f>
        <v>Coordinación de políticas culturales</v>
      </c>
      <c r="D1086" s="3" t="str">
        <f t="shared" si="38"/>
        <v>1</v>
      </c>
      <c r="E1086" s="3" t="str">
        <f t="shared" si="39"/>
        <v>12</v>
      </c>
      <c r="F1086" s="24" t="s">
        <v>21</v>
      </c>
      <c r="G1086" s="25" t="s">
        <v>22</v>
      </c>
      <c r="H1086" s="26">
        <v>29243</v>
      </c>
      <c r="I1086" s="26">
        <v>0</v>
      </c>
      <c r="J1086" s="26">
        <v>29243</v>
      </c>
      <c r="K1086" s="26">
        <v>14405.3</v>
      </c>
      <c r="L1086" s="26">
        <v>14405.3</v>
      </c>
      <c r="M1086" s="23">
        <v>0</v>
      </c>
    </row>
    <row r="1087" spans="1:13" x14ac:dyDescent="0.3">
      <c r="A1087" s="24" t="s">
        <v>296</v>
      </c>
      <c r="B1087" s="24" t="s">
        <v>298</v>
      </c>
      <c r="C1087" s="2" t="str">
        <f>VLOOKUP(B1087,Hoja1!B:C,2,FALSE)</f>
        <v>Coordinación de políticas culturales</v>
      </c>
      <c r="D1087" s="3" t="str">
        <f t="shared" si="38"/>
        <v>1</v>
      </c>
      <c r="E1087" s="3" t="str">
        <f t="shared" si="39"/>
        <v>12</v>
      </c>
      <c r="F1087" s="24" t="s">
        <v>23</v>
      </c>
      <c r="G1087" s="25" t="s">
        <v>24</v>
      </c>
      <c r="H1087" s="26">
        <v>64604</v>
      </c>
      <c r="I1087" s="26">
        <v>0</v>
      </c>
      <c r="J1087" s="26">
        <v>64604</v>
      </c>
      <c r="K1087" s="26">
        <v>31824.66</v>
      </c>
      <c r="L1087" s="26">
        <v>31824.66</v>
      </c>
      <c r="M1087" s="23">
        <v>0</v>
      </c>
    </row>
    <row r="1088" spans="1:13" x14ac:dyDescent="0.3">
      <c r="A1088" s="24" t="s">
        <v>296</v>
      </c>
      <c r="B1088" s="24" t="s">
        <v>298</v>
      </c>
      <c r="C1088" s="2" t="str">
        <f>VLOOKUP(B1088,Hoja1!B:C,2,FALSE)</f>
        <v>Coordinación de políticas culturales</v>
      </c>
      <c r="D1088" s="3" t="str">
        <f t="shared" ref="D1088:D1151" si="40">LEFT(F1088,1)</f>
        <v>1</v>
      </c>
      <c r="E1088" s="3" t="str">
        <f t="shared" ref="E1088:E1151" si="41">LEFT(F1088,2)</f>
        <v>12</v>
      </c>
      <c r="F1088" s="24" t="s">
        <v>25</v>
      </c>
      <c r="G1088" s="25" t="s">
        <v>26</v>
      </c>
      <c r="H1088" s="26">
        <v>6985</v>
      </c>
      <c r="I1088" s="26">
        <v>0</v>
      </c>
      <c r="J1088" s="26">
        <v>6985</v>
      </c>
      <c r="K1088" s="26">
        <v>3440.77</v>
      </c>
      <c r="L1088" s="26">
        <v>3440.77</v>
      </c>
      <c r="M1088" s="23">
        <v>0</v>
      </c>
    </row>
    <row r="1089" spans="1:13" x14ac:dyDescent="0.3">
      <c r="A1089" s="24" t="s">
        <v>296</v>
      </c>
      <c r="B1089" s="24" t="s">
        <v>298</v>
      </c>
      <c r="C1089" s="2" t="str">
        <f>VLOOKUP(B1089,Hoja1!B:C,2,FALSE)</f>
        <v>Coordinación de políticas culturales</v>
      </c>
      <c r="D1089" s="3" t="str">
        <f t="shared" si="40"/>
        <v>2</v>
      </c>
      <c r="E1089" s="3" t="str">
        <f t="shared" si="41"/>
        <v>21</v>
      </c>
      <c r="F1089" s="24" t="s">
        <v>56</v>
      </c>
      <c r="G1089" s="25" t="s">
        <v>57</v>
      </c>
      <c r="H1089" s="26">
        <v>2152</v>
      </c>
      <c r="I1089" s="26">
        <v>0</v>
      </c>
      <c r="J1089" s="26">
        <v>2152</v>
      </c>
      <c r="K1089" s="26">
        <v>943.72</v>
      </c>
      <c r="L1089" s="26">
        <v>943.72</v>
      </c>
      <c r="M1089" s="23">
        <v>0</v>
      </c>
    </row>
    <row r="1090" spans="1:13" x14ac:dyDescent="0.3">
      <c r="A1090" s="24" t="s">
        <v>296</v>
      </c>
      <c r="B1090" s="24" t="s">
        <v>298</v>
      </c>
      <c r="C1090" s="2" t="str">
        <f>VLOOKUP(B1090,Hoja1!B:C,2,FALSE)</f>
        <v>Coordinación de políticas culturales</v>
      </c>
      <c r="D1090" s="3" t="str">
        <f t="shared" si="40"/>
        <v>2</v>
      </c>
      <c r="E1090" s="3" t="str">
        <f t="shared" si="41"/>
        <v>22</v>
      </c>
      <c r="F1090" s="24" t="s">
        <v>92</v>
      </c>
      <c r="G1090" s="25" t="s">
        <v>93</v>
      </c>
      <c r="H1090" s="26">
        <v>90000</v>
      </c>
      <c r="I1090" s="26">
        <v>0</v>
      </c>
      <c r="J1090" s="26">
        <v>90000</v>
      </c>
      <c r="K1090" s="26">
        <v>20467.53</v>
      </c>
      <c r="L1090" s="26">
        <v>19105.09</v>
      </c>
      <c r="M1090" s="23">
        <v>1815</v>
      </c>
    </row>
    <row r="1091" spans="1:13" x14ac:dyDescent="0.3">
      <c r="A1091" s="24" t="s">
        <v>296</v>
      </c>
      <c r="B1091" s="24" t="s">
        <v>298</v>
      </c>
      <c r="C1091" s="2" t="str">
        <f>VLOOKUP(B1091,Hoja1!B:C,2,FALSE)</f>
        <v>Coordinación de políticas culturales</v>
      </c>
      <c r="D1091" s="3" t="str">
        <f t="shared" si="40"/>
        <v>2</v>
      </c>
      <c r="E1091" s="3" t="str">
        <f t="shared" si="41"/>
        <v>22</v>
      </c>
      <c r="F1091" s="24" t="s">
        <v>85</v>
      </c>
      <c r="G1091" s="25" t="s">
        <v>86</v>
      </c>
      <c r="H1091" s="26">
        <v>500</v>
      </c>
      <c r="I1091" s="26">
        <v>0</v>
      </c>
      <c r="J1091" s="26">
        <v>500</v>
      </c>
      <c r="K1091" s="26">
        <v>0</v>
      </c>
      <c r="L1091" s="26">
        <v>0</v>
      </c>
      <c r="M1091" s="23">
        <v>45.37</v>
      </c>
    </row>
    <row r="1092" spans="1:13" x14ac:dyDescent="0.3">
      <c r="A1092" s="24" t="s">
        <v>296</v>
      </c>
      <c r="B1092" s="24" t="s">
        <v>298</v>
      </c>
      <c r="C1092" s="2" t="str">
        <f>VLOOKUP(B1092,Hoja1!B:C,2,FALSE)</f>
        <v>Coordinación de políticas culturales</v>
      </c>
      <c r="D1092" s="3" t="str">
        <f t="shared" si="40"/>
        <v>2</v>
      </c>
      <c r="E1092" s="3" t="str">
        <f t="shared" si="41"/>
        <v>22</v>
      </c>
      <c r="F1092" s="24" t="s">
        <v>87</v>
      </c>
      <c r="G1092" s="25" t="s">
        <v>88</v>
      </c>
      <c r="H1092" s="26">
        <v>5000</v>
      </c>
      <c r="I1092" s="26">
        <v>0</v>
      </c>
      <c r="J1092" s="26">
        <v>5000</v>
      </c>
      <c r="K1092" s="26">
        <v>0</v>
      </c>
      <c r="L1092" s="26">
        <v>0</v>
      </c>
      <c r="M1092" s="23">
        <v>115.33</v>
      </c>
    </row>
    <row r="1093" spans="1:13" x14ac:dyDescent="0.3">
      <c r="A1093" s="24" t="s">
        <v>296</v>
      </c>
      <c r="B1093" s="24" t="s">
        <v>298</v>
      </c>
      <c r="C1093" s="2" t="str">
        <f>VLOOKUP(B1093,Hoja1!B:C,2,FALSE)</f>
        <v>Coordinación de políticas culturales</v>
      </c>
      <c r="D1093" s="3" t="str">
        <f t="shared" si="40"/>
        <v>2</v>
      </c>
      <c r="E1093" s="3" t="str">
        <f t="shared" si="41"/>
        <v>22</v>
      </c>
      <c r="F1093" s="24" t="s">
        <v>178</v>
      </c>
      <c r="G1093" s="25" t="s">
        <v>179</v>
      </c>
      <c r="H1093" s="26">
        <v>300000</v>
      </c>
      <c r="I1093" s="26">
        <v>0</v>
      </c>
      <c r="J1093" s="26">
        <v>300000</v>
      </c>
      <c r="K1093" s="26">
        <v>55542.86</v>
      </c>
      <c r="L1093" s="26">
        <v>39207.86</v>
      </c>
      <c r="M1093" s="23">
        <v>0</v>
      </c>
    </row>
    <row r="1094" spans="1:13" x14ac:dyDescent="0.3">
      <c r="A1094" s="24" t="s">
        <v>296</v>
      </c>
      <c r="B1094" s="24" t="s">
        <v>298</v>
      </c>
      <c r="C1094" s="2" t="str">
        <f>VLOOKUP(B1094,Hoja1!B:C,2,FALSE)</f>
        <v>Coordinación de políticas culturales</v>
      </c>
      <c r="D1094" s="3" t="str">
        <f t="shared" si="40"/>
        <v>2</v>
      </c>
      <c r="E1094" s="3" t="str">
        <f t="shared" si="41"/>
        <v>22</v>
      </c>
      <c r="F1094" s="24" t="s">
        <v>62</v>
      </c>
      <c r="G1094" s="25" t="s">
        <v>63</v>
      </c>
      <c r="H1094" s="26">
        <v>96000</v>
      </c>
      <c r="I1094" s="26">
        <v>0</v>
      </c>
      <c r="J1094" s="26">
        <v>96000</v>
      </c>
      <c r="K1094" s="26">
        <v>31388.95</v>
      </c>
      <c r="L1094" s="26">
        <v>31388.95</v>
      </c>
      <c r="M1094" s="23">
        <v>282</v>
      </c>
    </row>
    <row r="1095" spans="1:13" x14ac:dyDescent="0.3">
      <c r="A1095" s="24" t="s">
        <v>296</v>
      </c>
      <c r="B1095" s="24" t="s">
        <v>298</v>
      </c>
      <c r="C1095" s="2" t="str">
        <f>VLOOKUP(B1095,Hoja1!B:C,2,FALSE)</f>
        <v>Coordinación de políticas culturales</v>
      </c>
      <c r="D1095" s="3" t="str">
        <f t="shared" si="40"/>
        <v>2</v>
      </c>
      <c r="E1095" s="3" t="str">
        <f t="shared" si="41"/>
        <v>22</v>
      </c>
      <c r="F1095" s="24" t="s">
        <v>144</v>
      </c>
      <c r="G1095" s="25" t="s">
        <v>145</v>
      </c>
      <c r="H1095" s="26">
        <v>9000</v>
      </c>
      <c r="I1095" s="26">
        <v>0</v>
      </c>
      <c r="J1095" s="26">
        <v>9000</v>
      </c>
      <c r="K1095" s="26">
        <v>3208.98</v>
      </c>
      <c r="L1095" s="26">
        <v>3208.98</v>
      </c>
      <c r="M1095" s="23">
        <v>2934.78</v>
      </c>
    </row>
    <row r="1096" spans="1:13" x14ac:dyDescent="0.3">
      <c r="A1096" s="24" t="s">
        <v>296</v>
      </c>
      <c r="B1096" s="24" t="s">
        <v>298</v>
      </c>
      <c r="C1096" s="2" t="str">
        <f>VLOOKUP(B1096,Hoja1!B:C,2,FALSE)</f>
        <v>Coordinación de políticas culturales</v>
      </c>
      <c r="D1096" s="3" t="str">
        <f t="shared" si="40"/>
        <v>2</v>
      </c>
      <c r="E1096" s="3" t="str">
        <f t="shared" si="41"/>
        <v>22</v>
      </c>
      <c r="F1096" s="24" t="s">
        <v>64</v>
      </c>
      <c r="G1096" s="25" t="s">
        <v>65</v>
      </c>
      <c r="H1096" s="26">
        <v>284100</v>
      </c>
      <c r="I1096" s="26">
        <v>0</v>
      </c>
      <c r="J1096" s="26">
        <v>284100</v>
      </c>
      <c r="K1096" s="26">
        <v>34036.300000000003</v>
      </c>
      <c r="L1096" s="26">
        <v>34036.300000000003</v>
      </c>
      <c r="M1096" s="23">
        <v>6610.59</v>
      </c>
    </row>
    <row r="1097" spans="1:13" x14ac:dyDescent="0.3">
      <c r="A1097" s="24" t="s">
        <v>296</v>
      </c>
      <c r="B1097" s="24" t="s">
        <v>298</v>
      </c>
      <c r="C1097" s="2" t="str">
        <f>VLOOKUP(B1097,Hoja1!B:C,2,FALSE)</f>
        <v>Coordinación de políticas culturales</v>
      </c>
      <c r="D1097" s="3" t="str">
        <f t="shared" si="40"/>
        <v>4</v>
      </c>
      <c r="E1097" s="3" t="str">
        <f t="shared" si="41"/>
        <v>41</v>
      </c>
      <c r="F1097" s="24" t="s">
        <v>299</v>
      </c>
      <c r="G1097" s="25" t="s">
        <v>300</v>
      </c>
      <c r="H1097" s="26">
        <v>6470000</v>
      </c>
      <c r="I1097" s="26">
        <v>0</v>
      </c>
      <c r="J1097" s="26">
        <v>6470000</v>
      </c>
      <c r="K1097" s="26">
        <v>2220000</v>
      </c>
      <c r="L1097" s="26">
        <v>2220000</v>
      </c>
      <c r="M1097" s="23">
        <v>3293.91</v>
      </c>
    </row>
    <row r="1098" spans="1:13" x14ac:dyDescent="0.3">
      <c r="A1098" s="24" t="s">
        <v>296</v>
      </c>
      <c r="B1098" s="24" t="s">
        <v>298</v>
      </c>
      <c r="C1098" s="2" t="str">
        <f>VLOOKUP(B1098,Hoja1!B:C,2,FALSE)</f>
        <v>Coordinación de políticas culturales</v>
      </c>
      <c r="D1098" s="3" t="str">
        <f t="shared" si="40"/>
        <v>4</v>
      </c>
      <c r="E1098" s="3" t="str">
        <f t="shared" si="41"/>
        <v>41</v>
      </c>
      <c r="F1098" s="24" t="s">
        <v>301</v>
      </c>
      <c r="G1098" s="25" t="s">
        <v>302</v>
      </c>
      <c r="H1098" s="26">
        <v>1450000</v>
      </c>
      <c r="I1098" s="26">
        <v>0</v>
      </c>
      <c r="J1098" s="26">
        <v>1450000</v>
      </c>
      <c r="K1098" s="26">
        <v>800000</v>
      </c>
      <c r="L1098" s="26">
        <v>800000</v>
      </c>
      <c r="M1098" s="23">
        <v>6173.7</v>
      </c>
    </row>
    <row r="1099" spans="1:13" x14ac:dyDescent="0.3">
      <c r="A1099" s="24" t="s">
        <v>296</v>
      </c>
      <c r="B1099" s="24" t="s">
        <v>298</v>
      </c>
      <c r="C1099" s="2" t="str">
        <f>VLOOKUP(B1099,Hoja1!B:C,2,FALSE)</f>
        <v>Coordinación de políticas culturales</v>
      </c>
      <c r="D1099" s="3" t="str">
        <f t="shared" si="40"/>
        <v>4</v>
      </c>
      <c r="E1099" s="3" t="str">
        <f t="shared" si="41"/>
        <v>47</v>
      </c>
      <c r="F1099" s="24" t="s">
        <v>288</v>
      </c>
      <c r="G1099" s="25" t="s">
        <v>289</v>
      </c>
      <c r="H1099" s="26">
        <v>85000</v>
      </c>
      <c r="I1099" s="26">
        <v>0</v>
      </c>
      <c r="J1099" s="26">
        <v>85000</v>
      </c>
      <c r="K1099" s="26">
        <v>10000</v>
      </c>
      <c r="L1099" s="26">
        <v>10000</v>
      </c>
      <c r="M1099" s="23">
        <v>13639.14</v>
      </c>
    </row>
    <row r="1100" spans="1:13" x14ac:dyDescent="0.3">
      <c r="A1100" s="24" t="s">
        <v>296</v>
      </c>
      <c r="B1100" s="24" t="s">
        <v>298</v>
      </c>
      <c r="C1100" s="2" t="str">
        <f>VLOOKUP(B1100,Hoja1!B:C,2,FALSE)</f>
        <v>Coordinación de políticas culturales</v>
      </c>
      <c r="D1100" s="3" t="str">
        <f t="shared" si="40"/>
        <v>4</v>
      </c>
      <c r="E1100" s="3" t="str">
        <f t="shared" si="41"/>
        <v>48</v>
      </c>
      <c r="F1100" s="24" t="s">
        <v>182</v>
      </c>
      <c r="G1100" s="25" t="s">
        <v>183</v>
      </c>
      <c r="H1100" s="26">
        <v>70000</v>
      </c>
      <c r="I1100" s="26">
        <v>0</v>
      </c>
      <c r="J1100" s="26">
        <v>70000</v>
      </c>
      <c r="K1100" s="26">
        <v>0</v>
      </c>
      <c r="L1100" s="26">
        <v>0</v>
      </c>
      <c r="M1100" s="23">
        <v>1392.06</v>
      </c>
    </row>
    <row r="1101" spans="1:13" x14ac:dyDescent="0.3">
      <c r="A1101" s="24" t="s">
        <v>296</v>
      </c>
      <c r="B1101" s="24" t="s">
        <v>298</v>
      </c>
      <c r="C1101" s="2" t="str">
        <f>VLOOKUP(B1101,Hoja1!B:C,2,FALSE)</f>
        <v>Coordinación de políticas culturales</v>
      </c>
      <c r="D1101" s="3" t="str">
        <f t="shared" si="40"/>
        <v>4</v>
      </c>
      <c r="E1101" s="3" t="str">
        <f t="shared" si="41"/>
        <v>48</v>
      </c>
      <c r="F1101" s="24" t="s">
        <v>201</v>
      </c>
      <c r="G1101" s="25" t="s">
        <v>202</v>
      </c>
      <c r="H1101" s="26">
        <v>4100090</v>
      </c>
      <c r="I1101" s="26">
        <v>0</v>
      </c>
      <c r="J1101" s="26">
        <v>4100090</v>
      </c>
      <c r="K1101" s="26">
        <v>1953915.6</v>
      </c>
      <c r="L1101" s="26">
        <v>1953915.6</v>
      </c>
      <c r="M1101" s="23">
        <v>0</v>
      </c>
    </row>
    <row r="1102" spans="1:13" x14ac:dyDescent="0.3">
      <c r="A1102" s="24" t="s">
        <v>296</v>
      </c>
      <c r="B1102" s="24" t="s">
        <v>298</v>
      </c>
      <c r="C1102" s="2" t="str">
        <f>VLOOKUP(B1102,Hoja1!B:C,2,FALSE)</f>
        <v>Coordinación de políticas culturales</v>
      </c>
      <c r="D1102" s="3" t="str">
        <f t="shared" si="40"/>
        <v>4</v>
      </c>
      <c r="E1102" s="3" t="str">
        <f t="shared" si="41"/>
        <v>48</v>
      </c>
      <c r="F1102" s="24" t="s">
        <v>45</v>
      </c>
      <c r="G1102" s="25" t="s">
        <v>46</v>
      </c>
      <c r="H1102" s="26">
        <v>461470</v>
      </c>
      <c r="I1102" s="26">
        <v>0</v>
      </c>
      <c r="J1102" s="26">
        <v>461470</v>
      </c>
      <c r="K1102" s="26">
        <v>237970</v>
      </c>
      <c r="L1102" s="26">
        <v>233970</v>
      </c>
      <c r="M1102" s="23">
        <v>9371.17</v>
      </c>
    </row>
    <row r="1103" spans="1:13" x14ac:dyDescent="0.3">
      <c r="A1103" s="24" t="s">
        <v>296</v>
      </c>
      <c r="B1103" s="24" t="s">
        <v>298</v>
      </c>
      <c r="C1103" s="2" t="str">
        <f>VLOOKUP(B1103,Hoja1!B:C,2,FALSE)</f>
        <v>Coordinación de políticas culturales</v>
      </c>
      <c r="D1103" s="3" t="str">
        <f t="shared" si="40"/>
        <v>7</v>
      </c>
      <c r="E1103" s="3" t="str">
        <f t="shared" si="41"/>
        <v>71</v>
      </c>
      <c r="F1103" s="24" t="s">
        <v>303</v>
      </c>
      <c r="G1103" s="25" t="s">
        <v>304</v>
      </c>
      <c r="H1103" s="26">
        <v>40000</v>
      </c>
      <c r="I1103" s="26">
        <v>0</v>
      </c>
      <c r="J1103" s="26">
        <v>40000</v>
      </c>
      <c r="K1103" s="26">
        <v>0</v>
      </c>
      <c r="L1103" s="26">
        <v>0</v>
      </c>
      <c r="M1103" s="23">
        <v>0</v>
      </c>
    </row>
    <row r="1104" spans="1:13" x14ac:dyDescent="0.3">
      <c r="A1104" s="24" t="s">
        <v>296</v>
      </c>
      <c r="B1104" s="24" t="s">
        <v>298</v>
      </c>
      <c r="C1104" s="2" t="str">
        <f>VLOOKUP(B1104,Hoja1!B:C,2,FALSE)</f>
        <v>Coordinación de políticas culturales</v>
      </c>
      <c r="D1104" s="3" t="str">
        <f t="shared" si="40"/>
        <v>7</v>
      </c>
      <c r="E1104" s="3" t="str">
        <f t="shared" si="41"/>
        <v>71</v>
      </c>
      <c r="F1104" s="24" t="s">
        <v>656</v>
      </c>
      <c r="G1104" s="25" t="s">
        <v>657</v>
      </c>
      <c r="H1104" s="26">
        <v>40000</v>
      </c>
      <c r="I1104" s="26">
        <v>0</v>
      </c>
      <c r="J1104" s="26">
        <v>40000</v>
      </c>
      <c r="K1104" s="26">
        <v>0</v>
      </c>
      <c r="L1104" s="26">
        <v>0</v>
      </c>
      <c r="M1104" s="23">
        <v>0</v>
      </c>
    </row>
    <row r="1105" spans="1:13" x14ac:dyDescent="0.3">
      <c r="A1105" s="24" t="s">
        <v>296</v>
      </c>
      <c r="B1105" s="24" t="s">
        <v>298</v>
      </c>
      <c r="C1105" s="2" t="str">
        <f>VLOOKUP(B1105,Hoja1!B:C,2,FALSE)</f>
        <v>Coordinación de políticas culturales</v>
      </c>
      <c r="D1105" s="3" t="str">
        <f t="shared" si="40"/>
        <v>7</v>
      </c>
      <c r="E1105" s="3" t="str">
        <f t="shared" si="41"/>
        <v>77</v>
      </c>
      <c r="F1105" s="24" t="s">
        <v>305</v>
      </c>
      <c r="G1105" s="25" t="s">
        <v>306</v>
      </c>
      <c r="H1105" s="26">
        <v>40000</v>
      </c>
      <c r="I1105" s="26">
        <v>0</v>
      </c>
      <c r="J1105" s="26">
        <v>40000</v>
      </c>
      <c r="K1105" s="26">
        <v>2087.11</v>
      </c>
      <c r="L1105" s="26">
        <v>2087.11</v>
      </c>
      <c r="M1105" s="23">
        <v>19939.72</v>
      </c>
    </row>
    <row r="1106" spans="1:13" x14ac:dyDescent="0.3">
      <c r="A1106" s="24" t="s">
        <v>296</v>
      </c>
      <c r="B1106" s="24" t="s">
        <v>298</v>
      </c>
      <c r="C1106" s="2" t="str">
        <f>VLOOKUP(B1106,Hoja1!B:C,2,FALSE)</f>
        <v>Coordinación de políticas culturales</v>
      </c>
      <c r="D1106" s="3" t="str">
        <f t="shared" si="40"/>
        <v>7</v>
      </c>
      <c r="E1106" s="3" t="str">
        <f t="shared" si="41"/>
        <v>78</v>
      </c>
      <c r="F1106" s="24" t="s">
        <v>131</v>
      </c>
      <c r="G1106" s="25" t="s">
        <v>132</v>
      </c>
      <c r="H1106" s="26">
        <v>22000</v>
      </c>
      <c r="I1106" s="26">
        <v>0</v>
      </c>
      <c r="J1106" s="26">
        <v>22000</v>
      </c>
      <c r="K1106" s="26">
        <v>0</v>
      </c>
      <c r="L1106" s="26">
        <v>0</v>
      </c>
      <c r="M1106" s="23">
        <v>752.86</v>
      </c>
    </row>
    <row r="1107" spans="1:13" x14ac:dyDescent="0.3">
      <c r="A1107" s="24" t="s">
        <v>296</v>
      </c>
      <c r="B1107" s="24" t="s">
        <v>307</v>
      </c>
      <c r="C1107" s="2" t="str">
        <f>VLOOKUP(B1107,Hoja1!B:C,2,FALSE)</f>
        <v>Turismo</v>
      </c>
      <c r="D1107" s="3" t="str">
        <f t="shared" si="40"/>
        <v>2</v>
      </c>
      <c r="E1107" s="3" t="str">
        <f t="shared" si="41"/>
        <v>22</v>
      </c>
      <c r="F1107" s="24" t="s">
        <v>92</v>
      </c>
      <c r="G1107" s="25" t="s">
        <v>93</v>
      </c>
      <c r="H1107" s="26">
        <v>2000</v>
      </c>
      <c r="I1107" s="26">
        <v>0</v>
      </c>
      <c r="J1107" s="26">
        <v>2000</v>
      </c>
      <c r="K1107" s="26">
        <v>766.55</v>
      </c>
      <c r="L1107" s="26">
        <v>641.38</v>
      </c>
      <c r="M1107" s="23">
        <v>1604.49</v>
      </c>
    </row>
    <row r="1108" spans="1:13" x14ac:dyDescent="0.3">
      <c r="A1108" s="24" t="s">
        <v>296</v>
      </c>
      <c r="B1108" s="24" t="s">
        <v>307</v>
      </c>
      <c r="C1108" s="2" t="str">
        <f>VLOOKUP(B1108,Hoja1!B:C,2,FALSE)</f>
        <v>Turismo</v>
      </c>
      <c r="D1108" s="3" t="str">
        <f t="shared" si="40"/>
        <v>2</v>
      </c>
      <c r="E1108" s="3" t="str">
        <f t="shared" si="41"/>
        <v>22</v>
      </c>
      <c r="F1108" s="24" t="s">
        <v>168</v>
      </c>
      <c r="G1108" s="25" t="s">
        <v>169</v>
      </c>
      <c r="H1108" s="26">
        <v>3700</v>
      </c>
      <c r="I1108" s="26">
        <v>0</v>
      </c>
      <c r="J1108" s="26">
        <v>3700</v>
      </c>
      <c r="K1108" s="26">
        <v>1243.95</v>
      </c>
      <c r="L1108" s="26">
        <v>995.16</v>
      </c>
      <c r="M1108" s="23">
        <v>17313.02</v>
      </c>
    </row>
    <row r="1109" spans="1:13" x14ac:dyDescent="0.3">
      <c r="A1109" s="24" t="s">
        <v>296</v>
      </c>
      <c r="B1109" s="24" t="s">
        <v>307</v>
      </c>
      <c r="C1109" s="2" t="str">
        <f>VLOOKUP(B1109,Hoja1!B:C,2,FALSE)</f>
        <v>Turismo</v>
      </c>
      <c r="D1109" s="3" t="str">
        <f t="shared" si="40"/>
        <v>2</v>
      </c>
      <c r="E1109" s="3" t="str">
        <f t="shared" si="41"/>
        <v>22</v>
      </c>
      <c r="F1109" s="24" t="s">
        <v>87</v>
      </c>
      <c r="G1109" s="25" t="s">
        <v>88</v>
      </c>
      <c r="H1109" s="26">
        <v>4000</v>
      </c>
      <c r="I1109" s="26">
        <v>0</v>
      </c>
      <c r="J1109" s="26">
        <v>4000</v>
      </c>
      <c r="K1109" s="26">
        <v>5445</v>
      </c>
      <c r="L1109" s="26">
        <v>5445</v>
      </c>
      <c r="M1109" s="23">
        <v>0</v>
      </c>
    </row>
    <row r="1110" spans="1:13" x14ac:dyDescent="0.3">
      <c r="A1110" s="24" t="s">
        <v>296</v>
      </c>
      <c r="B1110" s="24" t="s">
        <v>307</v>
      </c>
      <c r="C1110" s="2" t="str">
        <f>VLOOKUP(B1110,Hoja1!B:C,2,FALSE)</f>
        <v>Turismo</v>
      </c>
      <c r="D1110" s="3" t="str">
        <f t="shared" si="40"/>
        <v>2</v>
      </c>
      <c r="E1110" s="3" t="str">
        <f t="shared" si="41"/>
        <v>22</v>
      </c>
      <c r="F1110" s="24" t="s">
        <v>178</v>
      </c>
      <c r="G1110" s="25" t="s">
        <v>179</v>
      </c>
      <c r="H1110" s="26">
        <v>5000</v>
      </c>
      <c r="I1110" s="26">
        <v>0</v>
      </c>
      <c r="J1110" s="26">
        <v>5000</v>
      </c>
      <c r="K1110" s="26">
        <v>0</v>
      </c>
      <c r="L1110" s="26">
        <v>0</v>
      </c>
      <c r="M1110" s="23">
        <v>0</v>
      </c>
    </row>
    <row r="1111" spans="1:13" x14ac:dyDescent="0.3">
      <c r="A1111" s="24" t="s">
        <v>296</v>
      </c>
      <c r="B1111" s="24" t="s">
        <v>307</v>
      </c>
      <c r="C1111" s="2" t="str">
        <f>VLOOKUP(B1111,Hoja1!B:C,2,FALSE)</f>
        <v>Turismo</v>
      </c>
      <c r="D1111" s="3" t="str">
        <f t="shared" si="40"/>
        <v>2</v>
      </c>
      <c r="E1111" s="3" t="str">
        <f t="shared" si="41"/>
        <v>22</v>
      </c>
      <c r="F1111" s="24" t="s">
        <v>62</v>
      </c>
      <c r="G1111" s="25" t="s">
        <v>63</v>
      </c>
      <c r="H1111" s="26">
        <v>49020</v>
      </c>
      <c r="I1111" s="26">
        <v>0</v>
      </c>
      <c r="J1111" s="26">
        <v>49020</v>
      </c>
      <c r="K1111" s="26">
        <v>0</v>
      </c>
      <c r="L1111" s="26">
        <v>0</v>
      </c>
      <c r="M1111" s="23">
        <v>0</v>
      </c>
    </row>
    <row r="1112" spans="1:13" x14ac:dyDescent="0.3">
      <c r="A1112" s="24" t="s">
        <v>296</v>
      </c>
      <c r="B1112" s="24" t="s">
        <v>307</v>
      </c>
      <c r="C1112" s="2" t="str">
        <f>VLOOKUP(B1112,Hoja1!B:C,2,FALSE)</f>
        <v>Turismo</v>
      </c>
      <c r="D1112" s="3" t="str">
        <f t="shared" si="40"/>
        <v>2</v>
      </c>
      <c r="E1112" s="3" t="str">
        <f t="shared" si="41"/>
        <v>22</v>
      </c>
      <c r="F1112" s="24" t="s">
        <v>64</v>
      </c>
      <c r="G1112" s="25" t="s">
        <v>65</v>
      </c>
      <c r="H1112" s="26">
        <v>89000</v>
      </c>
      <c r="I1112" s="26">
        <v>0</v>
      </c>
      <c r="J1112" s="26">
        <v>89000</v>
      </c>
      <c r="K1112" s="26">
        <v>21127.93</v>
      </c>
      <c r="L1112" s="26">
        <v>21127.93</v>
      </c>
      <c r="M1112" s="23">
        <v>0</v>
      </c>
    </row>
    <row r="1113" spans="1:13" x14ac:dyDescent="0.3">
      <c r="A1113" s="24" t="s">
        <v>296</v>
      </c>
      <c r="B1113" s="24" t="s">
        <v>307</v>
      </c>
      <c r="C1113" s="2" t="str">
        <f>VLOOKUP(B1113,Hoja1!B:C,2,FALSE)</f>
        <v>Turismo</v>
      </c>
      <c r="D1113" s="3" t="str">
        <f t="shared" si="40"/>
        <v>4</v>
      </c>
      <c r="E1113" s="3" t="str">
        <f t="shared" si="41"/>
        <v>44</v>
      </c>
      <c r="F1113" s="24" t="s">
        <v>308</v>
      </c>
      <c r="G1113" s="25" t="s">
        <v>309</v>
      </c>
      <c r="H1113" s="26">
        <v>2451000</v>
      </c>
      <c r="I1113" s="26">
        <v>0</v>
      </c>
      <c r="J1113" s="26">
        <v>2451000</v>
      </c>
      <c r="K1113" s="26">
        <v>1500000</v>
      </c>
      <c r="L1113" s="26">
        <v>1500000</v>
      </c>
      <c r="M1113" s="23">
        <v>820882.8</v>
      </c>
    </row>
    <row r="1114" spans="1:13" x14ac:dyDescent="0.3">
      <c r="A1114" s="24" t="s">
        <v>296</v>
      </c>
      <c r="B1114" s="24" t="s">
        <v>307</v>
      </c>
      <c r="C1114" s="2" t="str">
        <f>VLOOKUP(B1114,Hoja1!B:C,2,FALSE)</f>
        <v>Turismo</v>
      </c>
      <c r="D1114" s="3" t="str">
        <f t="shared" si="40"/>
        <v>4</v>
      </c>
      <c r="E1114" s="3" t="str">
        <f t="shared" si="41"/>
        <v>48</v>
      </c>
      <c r="F1114" s="24" t="s">
        <v>45</v>
      </c>
      <c r="G1114" s="25" t="s">
        <v>46</v>
      </c>
      <c r="H1114" s="26">
        <v>226000</v>
      </c>
      <c r="I1114" s="26">
        <v>0</v>
      </c>
      <c r="J1114" s="26">
        <v>226000</v>
      </c>
      <c r="K1114" s="26">
        <v>12000</v>
      </c>
      <c r="L1114" s="26">
        <v>12000</v>
      </c>
      <c r="M1114" s="23">
        <v>0</v>
      </c>
    </row>
    <row r="1115" spans="1:13" x14ac:dyDescent="0.3">
      <c r="A1115" s="24" t="s">
        <v>296</v>
      </c>
      <c r="B1115" s="24" t="s">
        <v>307</v>
      </c>
      <c r="C1115" s="2" t="str">
        <f>VLOOKUP(B1115,Hoja1!B:C,2,FALSE)</f>
        <v>Turismo</v>
      </c>
      <c r="D1115" s="3" t="str">
        <f t="shared" si="40"/>
        <v>6</v>
      </c>
      <c r="E1115" s="3" t="str">
        <f t="shared" si="41"/>
        <v>68</v>
      </c>
      <c r="F1115" s="24" t="s">
        <v>658</v>
      </c>
      <c r="G1115" s="25" t="s">
        <v>659</v>
      </c>
      <c r="H1115" s="26">
        <v>0</v>
      </c>
      <c r="I1115" s="26">
        <v>0</v>
      </c>
      <c r="J1115" s="26">
        <v>0</v>
      </c>
      <c r="K1115" s="26">
        <v>0</v>
      </c>
      <c r="L1115" s="26">
        <v>0</v>
      </c>
      <c r="M1115" s="23">
        <v>0</v>
      </c>
    </row>
    <row r="1116" spans="1:13" x14ac:dyDescent="0.3">
      <c r="A1116" s="24" t="s">
        <v>296</v>
      </c>
      <c r="B1116" s="24" t="s">
        <v>307</v>
      </c>
      <c r="C1116" s="2" t="str">
        <f>VLOOKUP(B1116,Hoja1!B:C,2,FALSE)</f>
        <v>Turismo</v>
      </c>
      <c r="D1116" s="3" t="str">
        <f t="shared" si="40"/>
        <v>7</v>
      </c>
      <c r="E1116" s="3" t="str">
        <f t="shared" si="41"/>
        <v>74</v>
      </c>
      <c r="F1116" s="24" t="s">
        <v>310</v>
      </c>
      <c r="G1116" s="25" t="s">
        <v>311</v>
      </c>
      <c r="H1116" s="26">
        <v>30000</v>
      </c>
      <c r="I1116" s="26">
        <v>0</v>
      </c>
      <c r="J1116" s="26">
        <v>30000</v>
      </c>
      <c r="K1116" s="26">
        <v>30000</v>
      </c>
      <c r="L1116" s="26">
        <v>30000</v>
      </c>
      <c r="M1116" s="23">
        <v>0</v>
      </c>
    </row>
    <row r="1117" spans="1:13" x14ac:dyDescent="0.3">
      <c r="A1117" s="24" t="s">
        <v>296</v>
      </c>
      <c r="B1117" s="24" t="s">
        <v>312</v>
      </c>
      <c r="C1117" s="2" t="str">
        <f>VLOOKUP(B1117,Hoja1!B:C,2,FALSE)</f>
        <v>Patrimonio I.F.S. Area 09</v>
      </c>
      <c r="D1117" s="3" t="str">
        <f t="shared" si="40"/>
        <v>6</v>
      </c>
      <c r="E1117" s="3" t="str">
        <f t="shared" si="41"/>
        <v>63</v>
      </c>
      <c r="F1117" s="24" t="s">
        <v>127</v>
      </c>
      <c r="G1117" s="25" t="s">
        <v>126</v>
      </c>
      <c r="H1117" s="26">
        <v>0</v>
      </c>
      <c r="I1117" s="26">
        <v>130231.98</v>
      </c>
      <c r="J1117" s="26">
        <v>130231.98</v>
      </c>
      <c r="K1117" s="26">
        <v>1761.61</v>
      </c>
      <c r="L1117" s="26">
        <v>1761.61</v>
      </c>
      <c r="M1117" s="23">
        <v>0</v>
      </c>
    </row>
    <row r="1118" spans="1:13" x14ac:dyDescent="0.3">
      <c r="A1118" s="24" t="s">
        <v>296</v>
      </c>
      <c r="B1118" s="24" t="s">
        <v>312</v>
      </c>
      <c r="C1118" s="2" t="str">
        <f>VLOOKUP(B1118,Hoja1!B:C,2,FALSE)</f>
        <v>Patrimonio I.F.S. Area 09</v>
      </c>
      <c r="D1118" s="3" t="str">
        <f t="shared" si="40"/>
        <v>6</v>
      </c>
      <c r="E1118" s="3" t="str">
        <f t="shared" si="41"/>
        <v>63</v>
      </c>
      <c r="F1118" s="24" t="s">
        <v>128</v>
      </c>
      <c r="G1118" s="25" t="s">
        <v>98</v>
      </c>
      <c r="H1118" s="26">
        <v>0</v>
      </c>
      <c r="I1118" s="26">
        <v>80000</v>
      </c>
      <c r="J1118" s="26">
        <v>80000</v>
      </c>
      <c r="K1118" s="26">
        <v>0</v>
      </c>
      <c r="L1118" s="26">
        <v>0</v>
      </c>
      <c r="M1118" s="23">
        <v>242.28</v>
      </c>
    </row>
    <row r="1119" spans="1:13" x14ac:dyDescent="0.3">
      <c r="A1119" s="24" t="s">
        <v>313</v>
      </c>
      <c r="B1119" s="24" t="s">
        <v>314</v>
      </c>
      <c r="C1119" s="2" t="str">
        <f>VLOOKUP(B1119,Hoja1!B:C,2,FALSE)</f>
        <v>Intervención social</v>
      </c>
      <c r="D1119" s="3" t="str">
        <f t="shared" si="40"/>
        <v>1</v>
      </c>
      <c r="E1119" s="3" t="str">
        <f t="shared" si="41"/>
        <v>12</v>
      </c>
      <c r="F1119" s="24" t="s">
        <v>48</v>
      </c>
      <c r="G1119" s="25" t="s">
        <v>49</v>
      </c>
      <c r="H1119" s="26">
        <v>60789</v>
      </c>
      <c r="I1119" s="26">
        <v>0</v>
      </c>
      <c r="J1119" s="26">
        <v>60789</v>
      </c>
      <c r="K1119" s="26">
        <v>14218.34</v>
      </c>
      <c r="L1119" s="26">
        <v>14218.34</v>
      </c>
      <c r="M1119" s="23">
        <v>248.79</v>
      </c>
    </row>
    <row r="1120" spans="1:13" x14ac:dyDescent="0.3">
      <c r="A1120" s="24" t="s">
        <v>313</v>
      </c>
      <c r="B1120" s="24" t="s">
        <v>314</v>
      </c>
      <c r="C1120" s="2" t="str">
        <f>VLOOKUP(B1120,Hoja1!B:C,2,FALSE)</f>
        <v>Intervención social</v>
      </c>
      <c r="D1120" s="3" t="str">
        <f t="shared" si="40"/>
        <v>1</v>
      </c>
      <c r="E1120" s="3" t="str">
        <f t="shared" si="41"/>
        <v>12</v>
      </c>
      <c r="F1120" s="24" t="s">
        <v>50</v>
      </c>
      <c r="G1120" s="25" t="s">
        <v>51</v>
      </c>
      <c r="H1120" s="26">
        <v>494448</v>
      </c>
      <c r="I1120" s="26">
        <v>0</v>
      </c>
      <c r="J1120" s="26">
        <v>494448</v>
      </c>
      <c r="K1120" s="26">
        <v>197077.61</v>
      </c>
      <c r="L1120" s="26">
        <v>197077.61</v>
      </c>
      <c r="M1120" s="23">
        <v>0</v>
      </c>
    </row>
    <row r="1121" spans="1:13" x14ac:dyDescent="0.3">
      <c r="A1121" s="24" t="s">
        <v>313</v>
      </c>
      <c r="B1121" s="24" t="s">
        <v>314</v>
      </c>
      <c r="C1121" s="2" t="str">
        <f>VLOOKUP(B1121,Hoja1!B:C,2,FALSE)</f>
        <v>Intervención social</v>
      </c>
      <c r="D1121" s="3" t="str">
        <f t="shared" si="40"/>
        <v>1</v>
      </c>
      <c r="E1121" s="3" t="str">
        <f t="shared" si="41"/>
        <v>12</v>
      </c>
      <c r="F1121" s="24" t="s">
        <v>17</v>
      </c>
      <c r="G1121" s="25" t="s">
        <v>18</v>
      </c>
      <c r="H1121" s="26">
        <v>81880</v>
      </c>
      <c r="I1121" s="26">
        <v>0</v>
      </c>
      <c r="J1121" s="26">
        <v>81880</v>
      </c>
      <c r="K1121" s="26">
        <v>35293.160000000003</v>
      </c>
      <c r="L1121" s="26">
        <v>35293.160000000003</v>
      </c>
      <c r="M1121" s="23">
        <v>0</v>
      </c>
    </row>
    <row r="1122" spans="1:13" x14ac:dyDescent="0.3">
      <c r="A1122" s="24" t="s">
        <v>313</v>
      </c>
      <c r="B1122" s="24" t="s">
        <v>314</v>
      </c>
      <c r="C1122" s="2" t="str">
        <f>VLOOKUP(B1122,Hoja1!B:C,2,FALSE)</f>
        <v>Intervención social</v>
      </c>
      <c r="D1122" s="3" t="str">
        <f t="shared" si="40"/>
        <v>1</v>
      </c>
      <c r="E1122" s="3" t="str">
        <f t="shared" si="41"/>
        <v>12</v>
      </c>
      <c r="F1122" s="24" t="s">
        <v>52</v>
      </c>
      <c r="G1122" s="25" t="s">
        <v>53</v>
      </c>
      <c r="H1122" s="26">
        <v>112780</v>
      </c>
      <c r="I1122" s="26">
        <v>0</v>
      </c>
      <c r="J1122" s="26">
        <v>112780</v>
      </c>
      <c r="K1122" s="26">
        <v>46819.51</v>
      </c>
      <c r="L1122" s="26">
        <v>46819.51</v>
      </c>
      <c r="M1122" s="23">
        <v>0</v>
      </c>
    </row>
    <row r="1123" spans="1:13" x14ac:dyDescent="0.3">
      <c r="A1123" s="24" t="s">
        <v>313</v>
      </c>
      <c r="B1123" s="24" t="s">
        <v>314</v>
      </c>
      <c r="C1123" s="2" t="str">
        <f>VLOOKUP(B1123,Hoja1!B:C,2,FALSE)</f>
        <v>Intervención social</v>
      </c>
      <c r="D1123" s="3" t="str">
        <f t="shared" si="40"/>
        <v>1</v>
      </c>
      <c r="E1123" s="3" t="str">
        <f t="shared" si="41"/>
        <v>12</v>
      </c>
      <c r="F1123" s="24" t="s">
        <v>19</v>
      </c>
      <c r="G1123" s="25" t="s">
        <v>20</v>
      </c>
      <c r="H1123" s="26">
        <v>168055</v>
      </c>
      <c r="I1123" s="26">
        <v>0</v>
      </c>
      <c r="J1123" s="26">
        <v>168055</v>
      </c>
      <c r="K1123" s="26">
        <v>74829.97</v>
      </c>
      <c r="L1123" s="26">
        <v>74829.97</v>
      </c>
      <c r="M1123" s="23">
        <v>5277.61</v>
      </c>
    </row>
    <row r="1124" spans="1:13" x14ac:dyDescent="0.3">
      <c r="A1124" s="24" t="s">
        <v>313</v>
      </c>
      <c r="B1124" s="24" t="s">
        <v>314</v>
      </c>
      <c r="C1124" s="2" t="str">
        <f>VLOOKUP(B1124,Hoja1!B:C,2,FALSE)</f>
        <v>Intervención social</v>
      </c>
      <c r="D1124" s="3" t="str">
        <f t="shared" si="40"/>
        <v>1</v>
      </c>
      <c r="E1124" s="3" t="str">
        <f t="shared" si="41"/>
        <v>12</v>
      </c>
      <c r="F1124" s="24" t="s">
        <v>21</v>
      </c>
      <c r="G1124" s="25" t="s">
        <v>22</v>
      </c>
      <c r="H1124" s="26">
        <v>389294</v>
      </c>
      <c r="I1124" s="26">
        <v>0</v>
      </c>
      <c r="J1124" s="26">
        <v>389294</v>
      </c>
      <c r="K1124" s="26">
        <v>154475.76</v>
      </c>
      <c r="L1124" s="26">
        <v>154475.76</v>
      </c>
      <c r="M1124" s="23">
        <v>0</v>
      </c>
    </row>
    <row r="1125" spans="1:13" x14ac:dyDescent="0.3">
      <c r="A1125" s="24" t="s">
        <v>313</v>
      </c>
      <c r="B1125" s="24" t="s">
        <v>314</v>
      </c>
      <c r="C1125" s="2" t="str">
        <f>VLOOKUP(B1125,Hoja1!B:C,2,FALSE)</f>
        <v>Intervención social</v>
      </c>
      <c r="D1125" s="3" t="str">
        <f t="shared" si="40"/>
        <v>1</v>
      </c>
      <c r="E1125" s="3" t="str">
        <f t="shared" si="41"/>
        <v>12</v>
      </c>
      <c r="F1125" s="24" t="s">
        <v>23</v>
      </c>
      <c r="G1125" s="25" t="s">
        <v>24</v>
      </c>
      <c r="H1125" s="26">
        <v>922814</v>
      </c>
      <c r="I1125" s="26">
        <v>0</v>
      </c>
      <c r="J1125" s="26">
        <v>922814</v>
      </c>
      <c r="K1125" s="26">
        <v>427879.4</v>
      </c>
      <c r="L1125" s="26">
        <v>427879.4</v>
      </c>
      <c r="M1125" s="23">
        <v>0</v>
      </c>
    </row>
    <row r="1126" spans="1:13" x14ac:dyDescent="0.3">
      <c r="A1126" s="24" t="s">
        <v>313</v>
      </c>
      <c r="B1126" s="24" t="s">
        <v>314</v>
      </c>
      <c r="C1126" s="2" t="str">
        <f>VLOOKUP(B1126,Hoja1!B:C,2,FALSE)</f>
        <v>Intervención social</v>
      </c>
      <c r="D1126" s="3" t="str">
        <f t="shared" si="40"/>
        <v>1</v>
      </c>
      <c r="E1126" s="3" t="str">
        <f t="shared" si="41"/>
        <v>12</v>
      </c>
      <c r="F1126" s="24" t="s">
        <v>25</v>
      </c>
      <c r="G1126" s="25" t="s">
        <v>26</v>
      </c>
      <c r="H1126" s="26">
        <v>89600</v>
      </c>
      <c r="I1126" s="26">
        <v>0</v>
      </c>
      <c r="J1126" s="26">
        <v>89600</v>
      </c>
      <c r="K1126" s="26">
        <v>38563.19</v>
      </c>
      <c r="L1126" s="26">
        <v>38563.19</v>
      </c>
      <c r="M1126" s="23">
        <v>0</v>
      </c>
    </row>
    <row r="1127" spans="1:13" x14ac:dyDescent="0.3">
      <c r="A1127" s="24" t="s">
        <v>313</v>
      </c>
      <c r="B1127" s="24" t="s">
        <v>314</v>
      </c>
      <c r="C1127" s="2" t="str">
        <f>VLOOKUP(B1127,Hoja1!B:C,2,FALSE)</f>
        <v>Intervención social</v>
      </c>
      <c r="D1127" s="3" t="str">
        <f t="shared" si="40"/>
        <v>1</v>
      </c>
      <c r="E1127" s="3" t="str">
        <f t="shared" si="41"/>
        <v>13</v>
      </c>
      <c r="F1127" s="24" t="s">
        <v>69</v>
      </c>
      <c r="G1127" s="25" t="s">
        <v>11</v>
      </c>
      <c r="H1127" s="26">
        <v>164401</v>
      </c>
      <c r="I1127" s="26">
        <v>0</v>
      </c>
      <c r="J1127" s="26">
        <v>164401</v>
      </c>
      <c r="K1127" s="26">
        <v>70858.86</v>
      </c>
      <c r="L1127" s="26">
        <v>70858.86</v>
      </c>
      <c r="M1127" s="23">
        <v>0</v>
      </c>
    </row>
    <row r="1128" spans="1:13" x14ac:dyDescent="0.3">
      <c r="A1128" s="24" t="s">
        <v>313</v>
      </c>
      <c r="B1128" s="24" t="s">
        <v>314</v>
      </c>
      <c r="C1128" s="2" t="str">
        <f>VLOOKUP(B1128,Hoja1!B:C,2,FALSE)</f>
        <v>Intervención social</v>
      </c>
      <c r="D1128" s="3" t="str">
        <f t="shared" si="40"/>
        <v>1</v>
      </c>
      <c r="E1128" s="3" t="str">
        <f t="shared" si="41"/>
        <v>13</v>
      </c>
      <c r="F1128" s="24" t="s">
        <v>72</v>
      </c>
      <c r="G1128" s="25" t="s">
        <v>13</v>
      </c>
      <c r="H1128" s="26">
        <v>160712</v>
      </c>
      <c r="I1128" s="26">
        <v>0</v>
      </c>
      <c r="J1128" s="26">
        <v>160712</v>
      </c>
      <c r="K1128" s="26">
        <v>74099.850000000006</v>
      </c>
      <c r="L1128" s="26">
        <v>74099.850000000006</v>
      </c>
      <c r="M1128" s="23">
        <v>0</v>
      </c>
    </row>
    <row r="1129" spans="1:13" x14ac:dyDescent="0.3">
      <c r="A1129" s="24" t="s">
        <v>313</v>
      </c>
      <c r="B1129" s="24" t="s">
        <v>314</v>
      </c>
      <c r="C1129" s="2" t="str">
        <f>VLOOKUP(B1129,Hoja1!B:C,2,FALSE)</f>
        <v>Intervención social</v>
      </c>
      <c r="D1129" s="3" t="str">
        <f t="shared" si="40"/>
        <v>1</v>
      </c>
      <c r="E1129" s="3" t="str">
        <f t="shared" si="41"/>
        <v>13</v>
      </c>
      <c r="F1129" s="24" t="s">
        <v>73</v>
      </c>
      <c r="G1129" s="25" t="s">
        <v>74</v>
      </c>
      <c r="H1129" s="26">
        <v>100000</v>
      </c>
      <c r="I1129" s="26">
        <v>0</v>
      </c>
      <c r="J1129" s="26">
        <v>100000</v>
      </c>
      <c r="K1129" s="26">
        <v>0</v>
      </c>
      <c r="L1129" s="26">
        <v>0</v>
      </c>
      <c r="M1129" s="23">
        <v>6788.16</v>
      </c>
    </row>
    <row r="1130" spans="1:13" x14ac:dyDescent="0.3">
      <c r="A1130" s="24" t="s">
        <v>313</v>
      </c>
      <c r="B1130" s="24" t="s">
        <v>314</v>
      </c>
      <c r="C1130" s="2" t="str">
        <f>VLOOKUP(B1130,Hoja1!B:C,2,FALSE)</f>
        <v>Intervención social</v>
      </c>
      <c r="D1130" s="3" t="str">
        <f t="shared" si="40"/>
        <v>1</v>
      </c>
      <c r="E1130" s="3" t="str">
        <f t="shared" si="41"/>
        <v>14</v>
      </c>
      <c r="F1130" s="24" t="s">
        <v>315</v>
      </c>
      <c r="G1130" s="25" t="s">
        <v>316</v>
      </c>
      <c r="H1130" s="26">
        <v>2542630</v>
      </c>
      <c r="I1130" s="26">
        <v>0</v>
      </c>
      <c r="J1130" s="26">
        <v>2542630</v>
      </c>
      <c r="K1130" s="26">
        <v>1142105.6000000001</v>
      </c>
      <c r="L1130" s="26">
        <v>1142105.6000000001</v>
      </c>
      <c r="M1130" s="23">
        <v>89452</v>
      </c>
    </row>
    <row r="1131" spans="1:13" x14ac:dyDescent="0.3">
      <c r="A1131" s="24" t="s">
        <v>313</v>
      </c>
      <c r="B1131" s="24" t="s">
        <v>314</v>
      </c>
      <c r="C1131" s="2" t="str">
        <f>VLOOKUP(B1131,Hoja1!B:C,2,FALSE)</f>
        <v>Intervención social</v>
      </c>
      <c r="D1131" s="3" t="str">
        <f t="shared" si="40"/>
        <v>2</v>
      </c>
      <c r="E1131" s="3" t="str">
        <f t="shared" si="41"/>
        <v>21</v>
      </c>
      <c r="F1131" s="24" t="s">
        <v>140</v>
      </c>
      <c r="G1131" s="25" t="s">
        <v>141</v>
      </c>
      <c r="H1131" s="26">
        <v>20100</v>
      </c>
      <c r="I1131" s="26">
        <v>0</v>
      </c>
      <c r="J1131" s="26">
        <v>20100</v>
      </c>
      <c r="K1131" s="26">
        <v>4605.93</v>
      </c>
      <c r="L1131" s="26">
        <v>4554.2</v>
      </c>
      <c r="M1131" s="23">
        <v>15424.71</v>
      </c>
    </row>
    <row r="1132" spans="1:13" x14ac:dyDescent="0.3">
      <c r="A1132" s="24" t="s">
        <v>313</v>
      </c>
      <c r="B1132" s="24" t="s">
        <v>314</v>
      </c>
      <c r="C1132" s="2" t="str">
        <f>VLOOKUP(B1132,Hoja1!B:C,2,FALSE)</f>
        <v>Intervención social</v>
      </c>
      <c r="D1132" s="3" t="str">
        <f t="shared" si="40"/>
        <v>2</v>
      </c>
      <c r="E1132" s="3" t="str">
        <f t="shared" si="41"/>
        <v>21</v>
      </c>
      <c r="F1132" s="24" t="s">
        <v>56</v>
      </c>
      <c r="G1132" s="25" t="s">
        <v>57</v>
      </c>
      <c r="H1132" s="26">
        <v>27500</v>
      </c>
      <c r="I1132" s="26">
        <v>0</v>
      </c>
      <c r="J1132" s="26">
        <v>27500</v>
      </c>
      <c r="K1132" s="26">
        <v>6706.69</v>
      </c>
      <c r="L1132" s="26">
        <v>6320.19</v>
      </c>
      <c r="M1132" s="23">
        <v>21163.88</v>
      </c>
    </row>
    <row r="1133" spans="1:13" x14ac:dyDescent="0.3">
      <c r="A1133" s="24" t="s">
        <v>313</v>
      </c>
      <c r="B1133" s="24" t="s">
        <v>314</v>
      </c>
      <c r="C1133" s="2" t="str">
        <f>VLOOKUP(B1133,Hoja1!B:C,2,FALSE)</f>
        <v>Intervención social</v>
      </c>
      <c r="D1133" s="3" t="str">
        <f t="shared" si="40"/>
        <v>2</v>
      </c>
      <c r="E1133" s="3" t="str">
        <f t="shared" si="41"/>
        <v>21</v>
      </c>
      <c r="F1133" s="24" t="s">
        <v>239</v>
      </c>
      <c r="G1133" s="25" t="s">
        <v>171</v>
      </c>
      <c r="H1133" s="26">
        <v>300</v>
      </c>
      <c r="I1133" s="26">
        <v>0</v>
      </c>
      <c r="J1133" s="26">
        <v>300</v>
      </c>
      <c r="K1133" s="26">
        <v>0</v>
      </c>
      <c r="L1133" s="26">
        <v>0</v>
      </c>
      <c r="M1133" s="23">
        <v>33918.83</v>
      </c>
    </row>
    <row r="1134" spans="1:13" x14ac:dyDescent="0.3">
      <c r="A1134" s="24" t="s">
        <v>313</v>
      </c>
      <c r="B1134" s="24" t="s">
        <v>314</v>
      </c>
      <c r="C1134" s="2" t="str">
        <f>VLOOKUP(B1134,Hoja1!B:C,2,FALSE)</f>
        <v>Intervención social</v>
      </c>
      <c r="D1134" s="3" t="str">
        <f t="shared" si="40"/>
        <v>2</v>
      </c>
      <c r="E1134" s="3" t="str">
        <f t="shared" si="41"/>
        <v>22</v>
      </c>
      <c r="F1134" s="24" t="s">
        <v>29</v>
      </c>
      <c r="G1134" s="25" t="s">
        <v>30</v>
      </c>
      <c r="H1134" s="26">
        <v>1860</v>
      </c>
      <c r="I1134" s="26">
        <v>0</v>
      </c>
      <c r="J1134" s="26">
        <v>1860</v>
      </c>
      <c r="K1134" s="26">
        <v>1914</v>
      </c>
      <c r="L1134" s="26">
        <v>1914</v>
      </c>
      <c r="M1134" s="23">
        <v>67328.58</v>
      </c>
    </row>
    <row r="1135" spans="1:13" x14ac:dyDescent="0.3">
      <c r="A1135" s="24" t="s">
        <v>313</v>
      </c>
      <c r="B1135" s="24" t="s">
        <v>314</v>
      </c>
      <c r="C1135" s="2" t="str">
        <f>VLOOKUP(B1135,Hoja1!B:C,2,FALSE)</f>
        <v>Intervención social</v>
      </c>
      <c r="D1135" s="3" t="str">
        <f t="shared" si="40"/>
        <v>2</v>
      </c>
      <c r="E1135" s="3" t="str">
        <f t="shared" si="41"/>
        <v>22</v>
      </c>
      <c r="F1135" s="24" t="s">
        <v>92</v>
      </c>
      <c r="G1135" s="25" t="s">
        <v>93</v>
      </c>
      <c r="H1135" s="26">
        <v>30000</v>
      </c>
      <c r="I1135" s="26">
        <v>0</v>
      </c>
      <c r="J1135" s="26">
        <v>30000</v>
      </c>
      <c r="K1135" s="26">
        <v>12008.87</v>
      </c>
      <c r="L1135" s="26">
        <v>10023.959999999999</v>
      </c>
      <c r="M1135" s="23">
        <v>180764.37</v>
      </c>
    </row>
    <row r="1136" spans="1:13" x14ac:dyDescent="0.3">
      <c r="A1136" s="24" t="s">
        <v>313</v>
      </c>
      <c r="B1136" s="24" t="s">
        <v>314</v>
      </c>
      <c r="C1136" s="2" t="str">
        <f>VLOOKUP(B1136,Hoja1!B:C,2,FALSE)</f>
        <v>Intervención social</v>
      </c>
      <c r="D1136" s="3" t="str">
        <f t="shared" si="40"/>
        <v>2</v>
      </c>
      <c r="E1136" s="3" t="str">
        <f t="shared" si="41"/>
        <v>22</v>
      </c>
      <c r="F1136" s="24" t="s">
        <v>142</v>
      </c>
      <c r="G1136" s="25" t="s">
        <v>143</v>
      </c>
      <c r="H1136" s="26">
        <v>28000</v>
      </c>
      <c r="I1136" s="26">
        <v>0</v>
      </c>
      <c r="J1136" s="26">
        <v>28000</v>
      </c>
      <c r="K1136" s="26">
        <v>14562.79</v>
      </c>
      <c r="L1136" s="26">
        <v>14562.79</v>
      </c>
      <c r="M1136" s="23">
        <v>15979.79</v>
      </c>
    </row>
    <row r="1137" spans="1:13" x14ac:dyDescent="0.3">
      <c r="A1137" s="24" t="s">
        <v>313</v>
      </c>
      <c r="B1137" s="24" t="s">
        <v>314</v>
      </c>
      <c r="C1137" s="2" t="str">
        <f>VLOOKUP(B1137,Hoja1!B:C,2,FALSE)</f>
        <v>Intervención social</v>
      </c>
      <c r="D1137" s="3" t="str">
        <f t="shared" si="40"/>
        <v>2</v>
      </c>
      <c r="E1137" s="3" t="str">
        <f t="shared" si="41"/>
        <v>22</v>
      </c>
      <c r="F1137" s="24" t="s">
        <v>81</v>
      </c>
      <c r="G1137" s="25" t="s">
        <v>82</v>
      </c>
      <c r="H1137" s="26">
        <v>940</v>
      </c>
      <c r="I1137" s="26">
        <v>0</v>
      </c>
      <c r="J1137" s="26">
        <v>940</v>
      </c>
      <c r="K1137" s="26">
        <v>0</v>
      </c>
      <c r="L1137" s="26">
        <v>0</v>
      </c>
      <c r="M1137" s="23">
        <v>31374.01</v>
      </c>
    </row>
    <row r="1138" spans="1:13" x14ac:dyDescent="0.3">
      <c r="A1138" s="24" t="s">
        <v>313</v>
      </c>
      <c r="B1138" s="24" t="s">
        <v>314</v>
      </c>
      <c r="C1138" s="2" t="str">
        <f>VLOOKUP(B1138,Hoja1!B:C,2,FALSE)</f>
        <v>Intervención social</v>
      </c>
      <c r="D1138" s="3" t="str">
        <f t="shared" si="40"/>
        <v>2</v>
      </c>
      <c r="E1138" s="3" t="str">
        <f t="shared" si="41"/>
        <v>22</v>
      </c>
      <c r="F1138" s="24" t="s">
        <v>206</v>
      </c>
      <c r="G1138" s="25" t="s">
        <v>207</v>
      </c>
      <c r="H1138" s="26">
        <v>100</v>
      </c>
      <c r="I1138" s="26">
        <v>0</v>
      </c>
      <c r="J1138" s="26">
        <v>100</v>
      </c>
      <c r="K1138" s="26">
        <v>0</v>
      </c>
      <c r="L1138" s="26">
        <v>0</v>
      </c>
      <c r="M1138" s="23">
        <v>32432.38</v>
      </c>
    </row>
    <row r="1139" spans="1:13" x14ac:dyDescent="0.3">
      <c r="A1139" s="24" t="s">
        <v>313</v>
      </c>
      <c r="B1139" s="24" t="s">
        <v>314</v>
      </c>
      <c r="C1139" s="2" t="str">
        <f>VLOOKUP(B1139,Hoja1!B:C,2,FALSE)</f>
        <v>Intervención social</v>
      </c>
      <c r="D1139" s="3" t="str">
        <f t="shared" si="40"/>
        <v>2</v>
      </c>
      <c r="E1139" s="3" t="str">
        <f t="shared" si="41"/>
        <v>22</v>
      </c>
      <c r="F1139" s="24" t="s">
        <v>85</v>
      </c>
      <c r="G1139" s="25" t="s">
        <v>86</v>
      </c>
      <c r="H1139" s="26">
        <v>5100</v>
      </c>
      <c r="I1139" s="26">
        <v>0</v>
      </c>
      <c r="J1139" s="26">
        <v>5100</v>
      </c>
      <c r="K1139" s="26">
        <v>0</v>
      </c>
      <c r="L1139" s="26">
        <v>0</v>
      </c>
      <c r="M1139" s="23">
        <v>0</v>
      </c>
    </row>
    <row r="1140" spans="1:13" x14ac:dyDescent="0.3">
      <c r="A1140" s="24" t="s">
        <v>313</v>
      </c>
      <c r="B1140" s="24" t="s">
        <v>314</v>
      </c>
      <c r="C1140" s="2" t="str">
        <f>VLOOKUP(B1140,Hoja1!B:C,2,FALSE)</f>
        <v>Intervención social</v>
      </c>
      <c r="D1140" s="3" t="str">
        <f t="shared" si="40"/>
        <v>2</v>
      </c>
      <c r="E1140" s="3" t="str">
        <f t="shared" si="41"/>
        <v>22</v>
      </c>
      <c r="F1140" s="24" t="s">
        <v>168</v>
      </c>
      <c r="G1140" s="25" t="s">
        <v>169</v>
      </c>
      <c r="H1140" s="26">
        <v>34000</v>
      </c>
      <c r="I1140" s="26">
        <v>0</v>
      </c>
      <c r="J1140" s="26">
        <v>34000</v>
      </c>
      <c r="K1140" s="26">
        <v>9481.76</v>
      </c>
      <c r="L1140" s="26">
        <v>9481.76</v>
      </c>
      <c r="M1140" s="23">
        <v>513807.49</v>
      </c>
    </row>
    <row r="1141" spans="1:13" x14ac:dyDescent="0.3">
      <c r="A1141" s="24" t="s">
        <v>313</v>
      </c>
      <c r="B1141" s="24" t="s">
        <v>314</v>
      </c>
      <c r="C1141" s="2" t="str">
        <f>VLOOKUP(B1141,Hoja1!B:C,2,FALSE)</f>
        <v>Intervención social</v>
      </c>
      <c r="D1141" s="3" t="str">
        <f t="shared" si="40"/>
        <v>2</v>
      </c>
      <c r="E1141" s="3" t="str">
        <f t="shared" si="41"/>
        <v>22</v>
      </c>
      <c r="F1141" s="24" t="s">
        <v>31</v>
      </c>
      <c r="G1141" s="25" t="s">
        <v>32</v>
      </c>
      <c r="H1141" s="26">
        <v>1500</v>
      </c>
      <c r="I1141" s="26">
        <v>0</v>
      </c>
      <c r="J1141" s="26">
        <v>1500</v>
      </c>
      <c r="K1141" s="26">
        <v>544.5</v>
      </c>
      <c r="L1141" s="26">
        <v>544.5</v>
      </c>
      <c r="M1141" s="23">
        <v>1213.6400000000001</v>
      </c>
    </row>
    <row r="1142" spans="1:13" x14ac:dyDescent="0.3">
      <c r="A1142" s="24" t="s">
        <v>313</v>
      </c>
      <c r="B1142" s="24" t="s">
        <v>314</v>
      </c>
      <c r="C1142" s="2" t="str">
        <f>VLOOKUP(B1142,Hoja1!B:C,2,FALSE)</f>
        <v>Intervención social</v>
      </c>
      <c r="D1142" s="3" t="str">
        <f t="shared" si="40"/>
        <v>2</v>
      </c>
      <c r="E1142" s="3" t="str">
        <f t="shared" si="41"/>
        <v>22</v>
      </c>
      <c r="F1142" s="24" t="s">
        <v>87</v>
      </c>
      <c r="G1142" s="25" t="s">
        <v>88</v>
      </c>
      <c r="H1142" s="26">
        <v>600</v>
      </c>
      <c r="I1142" s="26">
        <v>0</v>
      </c>
      <c r="J1142" s="26">
        <v>600</v>
      </c>
      <c r="K1142" s="26">
        <v>0</v>
      </c>
      <c r="L1142" s="26">
        <v>0</v>
      </c>
      <c r="M1142" s="23">
        <v>3094.01</v>
      </c>
    </row>
    <row r="1143" spans="1:13" x14ac:dyDescent="0.3">
      <c r="A1143" s="24" t="s">
        <v>313</v>
      </c>
      <c r="B1143" s="24" t="s">
        <v>314</v>
      </c>
      <c r="C1143" s="2" t="str">
        <f>VLOOKUP(B1143,Hoja1!B:C,2,FALSE)</f>
        <v>Intervención social</v>
      </c>
      <c r="D1143" s="3" t="str">
        <f t="shared" si="40"/>
        <v>2</v>
      </c>
      <c r="E1143" s="3" t="str">
        <f t="shared" si="41"/>
        <v>22</v>
      </c>
      <c r="F1143" s="24" t="s">
        <v>62</v>
      </c>
      <c r="G1143" s="25" t="s">
        <v>63</v>
      </c>
      <c r="H1143" s="26">
        <v>43650</v>
      </c>
      <c r="I1143" s="26">
        <v>0</v>
      </c>
      <c r="J1143" s="26">
        <v>43650</v>
      </c>
      <c r="K1143" s="26">
        <v>14174.71</v>
      </c>
      <c r="L1143" s="26">
        <v>8451.2099999999991</v>
      </c>
      <c r="M1143" s="23">
        <v>0</v>
      </c>
    </row>
    <row r="1144" spans="1:13" x14ac:dyDescent="0.3">
      <c r="A1144" s="24" t="s">
        <v>313</v>
      </c>
      <c r="B1144" s="24" t="s">
        <v>314</v>
      </c>
      <c r="C1144" s="2" t="str">
        <f>VLOOKUP(B1144,Hoja1!B:C,2,FALSE)</f>
        <v>Intervención social</v>
      </c>
      <c r="D1144" s="3" t="str">
        <f t="shared" si="40"/>
        <v>2</v>
      </c>
      <c r="E1144" s="3" t="str">
        <f t="shared" si="41"/>
        <v>22</v>
      </c>
      <c r="F1144" s="24" t="s">
        <v>144</v>
      </c>
      <c r="G1144" s="25" t="s">
        <v>145</v>
      </c>
      <c r="H1144" s="26">
        <v>65275</v>
      </c>
      <c r="I1144" s="26">
        <v>0</v>
      </c>
      <c r="J1144" s="26">
        <v>65275</v>
      </c>
      <c r="K1144" s="26">
        <v>24908.12</v>
      </c>
      <c r="L1144" s="26">
        <v>20931.580000000002</v>
      </c>
      <c r="M1144" s="23">
        <v>1914</v>
      </c>
    </row>
    <row r="1145" spans="1:13" x14ac:dyDescent="0.3">
      <c r="A1145" s="24" t="s">
        <v>313</v>
      </c>
      <c r="B1145" s="24" t="s">
        <v>314</v>
      </c>
      <c r="C1145" s="2" t="str">
        <f>VLOOKUP(B1145,Hoja1!B:C,2,FALSE)</f>
        <v>Intervención social</v>
      </c>
      <c r="D1145" s="3" t="str">
        <f t="shared" si="40"/>
        <v>2</v>
      </c>
      <c r="E1145" s="3" t="str">
        <f t="shared" si="41"/>
        <v>22</v>
      </c>
      <c r="F1145" s="24" t="s">
        <v>95</v>
      </c>
      <c r="G1145" s="25" t="s">
        <v>96</v>
      </c>
      <c r="H1145" s="26">
        <v>32000</v>
      </c>
      <c r="I1145" s="26">
        <v>0</v>
      </c>
      <c r="J1145" s="26">
        <v>32000</v>
      </c>
      <c r="K1145" s="26">
        <v>1507.14</v>
      </c>
      <c r="L1145" s="26">
        <v>1507.14</v>
      </c>
      <c r="M1145" s="23">
        <v>3069.88</v>
      </c>
    </row>
    <row r="1146" spans="1:13" x14ac:dyDescent="0.3">
      <c r="A1146" s="24" t="s">
        <v>313</v>
      </c>
      <c r="B1146" s="24" t="s">
        <v>314</v>
      </c>
      <c r="C1146" s="2" t="str">
        <f>VLOOKUP(B1146,Hoja1!B:C,2,FALSE)</f>
        <v>Intervención social</v>
      </c>
      <c r="D1146" s="3" t="str">
        <f t="shared" si="40"/>
        <v>2</v>
      </c>
      <c r="E1146" s="3" t="str">
        <f t="shared" si="41"/>
        <v>22</v>
      </c>
      <c r="F1146" s="24" t="s">
        <v>64</v>
      </c>
      <c r="G1146" s="25" t="s">
        <v>65</v>
      </c>
      <c r="H1146" s="26">
        <v>1042750</v>
      </c>
      <c r="I1146" s="26">
        <v>0</v>
      </c>
      <c r="J1146" s="26">
        <v>1042750</v>
      </c>
      <c r="K1146" s="26">
        <v>390287.89</v>
      </c>
      <c r="L1146" s="26">
        <v>389653.85</v>
      </c>
      <c r="M1146" s="23">
        <v>6725.37</v>
      </c>
    </row>
    <row r="1147" spans="1:13" x14ac:dyDescent="0.3">
      <c r="A1147" s="24" t="s">
        <v>313</v>
      </c>
      <c r="B1147" s="24" t="s">
        <v>314</v>
      </c>
      <c r="C1147" s="2" t="str">
        <f>VLOOKUP(B1147,Hoja1!B:C,2,FALSE)</f>
        <v>Intervención social</v>
      </c>
      <c r="D1147" s="3" t="str">
        <f t="shared" si="40"/>
        <v>2</v>
      </c>
      <c r="E1147" s="3" t="str">
        <f t="shared" si="41"/>
        <v>23</v>
      </c>
      <c r="F1147" s="24" t="s">
        <v>39</v>
      </c>
      <c r="G1147" s="25" t="s">
        <v>40</v>
      </c>
      <c r="H1147" s="26">
        <v>1500</v>
      </c>
      <c r="I1147" s="26">
        <v>0</v>
      </c>
      <c r="J1147" s="26">
        <v>1500</v>
      </c>
      <c r="K1147" s="26">
        <v>0</v>
      </c>
      <c r="L1147" s="26">
        <v>0</v>
      </c>
      <c r="M1147" s="23">
        <v>0</v>
      </c>
    </row>
    <row r="1148" spans="1:13" x14ac:dyDescent="0.3">
      <c r="A1148" s="24" t="s">
        <v>313</v>
      </c>
      <c r="B1148" s="24" t="s">
        <v>314</v>
      </c>
      <c r="C1148" s="2" t="str">
        <f>VLOOKUP(B1148,Hoja1!B:C,2,FALSE)</f>
        <v>Intervención social</v>
      </c>
      <c r="D1148" s="3" t="str">
        <f t="shared" si="40"/>
        <v>2</v>
      </c>
      <c r="E1148" s="3" t="str">
        <f t="shared" si="41"/>
        <v>23</v>
      </c>
      <c r="F1148" s="24" t="s">
        <v>43</v>
      </c>
      <c r="G1148" s="25" t="s">
        <v>44</v>
      </c>
      <c r="H1148" s="26">
        <v>1000</v>
      </c>
      <c r="I1148" s="26">
        <v>0</v>
      </c>
      <c r="J1148" s="26">
        <v>1000</v>
      </c>
      <c r="K1148" s="26">
        <v>9.5</v>
      </c>
      <c r="L1148" s="26">
        <v>9.5</v>
      </c>
      <c r="M1148" s="23">
        <v>0</v>
      </c>
    </row>
    <row r="1149" spans="1:13" x14ac:dyDescent="0.3">
      <c r="A1149" s="24" t="s">
        <v>313</v>
      </c>
      <c r="B1149" s="24" t="s">
        <v>314</v>
      </c>
      <c r="C1149" s="2" t="str">
        <f>VLOOKUP(B1149,Hoja1!B:C,2,FALSE)</f>
        <v>Intervención social</v>
      </c>
      <c r="D1149" s="3" t="str">
        <f t="shared" si="40"/>
        <v>4</v>
      </c>
      <c r="E1149" s="3" t="str">
        <f t="shared" si="41"/>
        <v>48</v>
      </c>
      <c r="F1149" s="24" t="s">
        <v>148</v>
      </c>
      <c r="G1149" s="25" t="s">
        <v>149</v>
      </c>
      <c r="H1149" s="26">
        <v>115000</v>
      </c>
      <c r="I1149" s="26">
        <v>0</v>
      </c>
      <c r="J1149" s="26">
        <v>115000</v>
      </c>
      <c r="K1149" s="26">
        <v>0</v>
      </c>
      <c r="L1149" s="26">
        <v>0</v>
      </c>
      <c r="M1149" s="23">
        <v>0</v>
      </c>
    </row>
    <row r="1150" spans="1:13" x14ac:dyDescent="0.3">
      <c r="A1150" s="24" t="s">
        <v>313</v>
      </c>
      <c r="B1150" s="24" t="s">
        <v>314</v>
      </c>
      <c r="C1150" s="2" t="str">
        <f>VLOOKUP(B1150,Hoja1!B:C,2,FALSE)</f>
        <v>Intervención social</v>
      </c>
      <c r="D1150" s="3" t="str">
        <f t="shared" si="40"/>
        <v>4</v>
      </c>
      <c r="E1150" s="3" t="str">
        <f t="shared" si="41"/>
        <v>48</v>
      </c>
      <c r="F1150" s="24" t="s">
        <v>317</v>
      </c>
      <c r="G1150" s="25" t="s">
        <v>318</v>
      </c>
      <c r="H1150" s="26">
        <v>2322000</v>
      </c>
      <c r="I1150" s="26">
        <v>0</v>
      </c>
      <c r="J1150" s="26">
        <v>2322000</v>
      </c>
      <c r="K1150" s="26">
        <v>957583.31</v>
      </c>
      <c r="L1150" s="26">
        <v>957450.62</v>
      </c>
      <c r="M1150" s="23">
        <v>2370.44</v>
      </c>
    </row>
    <row r="1151" spans="1:13" x14ac:dyDescent="0.3">
      <c r="A1151" s="24" t="s">
        <v>313</v>
      </c>
      <c r="B1151" s="24" t="s">
        <v>314</v>
      </c>
      <c r="C1151" s="2" t="str">
        <f>VLOOKUP(B1151,Hoja1!B:C,2,FALSE)</f>
        <v>Intervención social</v>
      </c>
      <c r="D1151" s="3" t="str">
        <f t="shared" si="40"/>
        <v>4</v>
      </c>
      <c r="E1151" s="3" t="str">
        <f t="shared" si="41"/>
        <v>48</v>
      </c>
      <c r="F1151" s="24" t="s">
        <v>319</v>
      </c>
      <c r="G1151" s="25" t="s">
        <v>660</v>
      </c>
      <c r="H1151" s="26">
        <v>60000</v>
      </c>
      <c r="I1151" s="26">
        <v>0</v>
      </c>
      <c r="J1151" s="26">
        <v>60000</v>
      </c>
      <c r="K1151" s="26">
        <v>2322</v>
      </c>
      <c r="L1151" s="26">
        <v>1408</v>
      </c>
      <c r="M1151" s="23">
        <v>363</v>
      </c>
    </row>
    <row r="1152" spans="1:13" x14ac:dyDescent="0.3">
      <c r="A1152" s="24" t="s">
        <v>313</v>
      </c>
      <c r="B1152" s="24" t="s">
        <v>314</v>
      </c>
      <c r="C1152" s="2" t="str">
        <f>VLOOKUP(B1152,Hoja1!B:C,2,FALSE)</f>
        <v>Intervención social</v>
      </c>
      <c r="D1152" s="3" t="str">
        <f t="shared" ref="D1152:D1178" si="42">LEFT(F1152,1)</f>
        <v>4</v>
      </c>
      <c r="E1152" s="3" t="str">
        <f t="shared" ref="E1152:E1178" si="43">LEFT(F1152,2)</f>
        <v>48</v>
      </c>
      <c r="F1152" s="24" t="s">
        <v>45</v>
      </c>
      <c r="G1152" s="25" t="s">
        <v>46</v>
      </c>
      <c r="H1152" s="26">
        <v>284800</v>
      </c>
      <c r="I1152" s="26">
        <v>0</v>
      </c>
      <c r="J1152" s="26">
        <v>284800</v>
      </c>
      <c r="K1152" s="26">
        <v>259000</v>
      </c>
      <c r="L1152" s="26">
        <v>259000</v>
      </c>
      <c r="M1152" s="23">
        <v>0</v>
      </c>
    </row>
    <row r="1153" spans="1:13" x14ac:dyDescent="0.3">
      <c r="A1153" s="24" t="s">
        <v>313</v>
      </c>
      <c r="B1153" s="24" t="s">
        <v>314</v>
      </c>
      <c r="C1153" s="2" t="str">
        <f>VLOOKUP(B1153,Hoja1!B:C,2,FALSE)</f>
        <v>Intervención social</v>
      </c>
      <c r="D1153" s="3" t="str">
        <f t="shared" si="42"/>
        <v>6</v>
      </c>
      <c r="E1153" s="3" t="str">
        <f t="shared" si="43"/>
        <v>62</v>
      </c>
      <c r="F1153" s="24" t="s">
        <v>97</v>
      </c>
      <c r="G1153" s="25" t="s">
        <v>98</v>
      </c>
      <c r="H1153" s="26">
        <v>0</v>
      </c>
      <c r="I1153" s="26">
        <v>0</v>
      </c>
      <c r="J1153" s="26">
        <v>0</v>
      </c>
      <c r="K1153" s="26">
        <v>1568.01</v>
      </c>
      <c r="L1153" s="26">
        <v>1568.01</v>
      </c>
      <c r="M1153" s="23">
        <v>0</v>
      </c>
    </row>
    <row r="1154" spans="1:13" x14ac:dyDescent="0.3">
      <c r="A1154" s="24" t="s">
        <v>313</v>
      </c>
      <c r="B1154" s="24" t="s">
        <v>314</v>
      </c>
      <c r="C1154" s="2" t="str">
        <f>VLOOKUP(B1154,Hoja1!B:C,2,FALSE)</f>
        <v>Intervención social</v>
      </c>
      <c r="D1154" s="3" t="str">
        <f t="shared" si="42"/>
        <v>6</v>
      </c>
      <c r="E1154" s="3" t="str">
        <f t="shared" si="43"/>
        <v>63</v>
      </c>
      <c r="F1154" s="24" t="s">
        <v>127</v>
      </c>
      <c r="G1154" s="25" t="s">
        <v>126</v>
      </c>
      <c r="H1154" s="26">
        <v>0</v>
      </c>
      <c r="I1154" s="26">
        <v>0</v>
      </c>
      <c r="J1154" s="26">
        <v>0</v>
      </c>
      <c r="K1154" s="26">
        <v>0</v>
      </c>
      <c r="L1154" s="26">
        <v>0</v>
      </c>
      <c r="M1154" s="23">
        <v>3053.36</v>
      </c>
    </row>
    <row r="1155" spans="1:13" x14ac:dyDescent="0.3">
      <c r="A1155" s="24" t="s">
        <v>313</v>
      </c>
      <c r="B1155" s="24" t="s">
        <v>314</v>
      </c>
      <c r="C1155" s="2" t="str">
        <f>VLOOKUP(B1155,Hoja1!B:C,2,FALSE)</f>
        <v>Intervención social</v>
      </c>
      <c r="D1155" s="3" t="str">
        <f t="shared" si="42"/>
        <v>6</v>
      </c>
      <c r="E1155" s="3" t="str">
        <f t="shared" si="43"/>
        <v>63</v>
      </c>
      <c r="F1155" s="24" t="s">
        <v>184</v>
      </c>
      <c r="G1155" s="25" t="s">
        <v>171</v>
      </c>
      <c r="H1155" s="26">
        <v>5000</v>
      </c>
      <c r="I1155" s="26">
        <v>0</v>
      </c>
      <c r="J1155" s="26">
        <v>5000</v>
      </c>
      <c r="K1155" s="26">
        <v>0</v>
      </c>
      <c r="L1155" s="26">
        <v>0</v>
      </c>
      <c r="M1155" s="23">
        <v>12113.54</v>
      </c>
    </row>
    <row r="1156" spans="1:13" x14ac:dyDescent="0.3">
      <c r="A1156" s="24" t="s">
        <v>313</v>
      </c>
      <c r="B1156" s="24" t="s">
        <v>320</v>
      </c>
      <c r="C1156" s="2" t="str">
        <f>VLOOKUP(B1156,Hoja1!B:C,2,FALSE)</f>
        <v>Iniciativas sociales</v>
      </c>
      <c r="D1156" s="3" t="str">
        <f t="shared" si="42"/>
        <v>1</v>
      </c>
      <c r="E1156" s="3" t="str">
        <f t="shared" si="43"/>
        <v>12</v>
      </c>
      <c r="F1156" s="24" t="s">
        <v>48</v>
      </c>
      <c r="G1156" s="25" t="s">
        <v>49</v>
      </c>
      <c r="H1156" s="26">
        <v>30394</v>
      </c>
      <c r="I1156" s="26">
        <v>0</v>
      </c>
      <c r="J1156" s="26">
        <v>30394</v>
      </c>
      <c r="K1156" s="26">
        <v>7486.29</v>
      </c>
      <c r="L1156" s="26">
        <v>7486.29</v>
      </c>
      <c r="M1156" s="23">
        <v>0</v>
      </c>
    </row>
    <row r="1157" spans="1:13" x14ac:dyDescent="0.3">
      <c r="A1157" s="24" t="s">
        <v>313</v>
      </c>
      <c r="B1157" s="24" t="s">
        <v>320</v>
      </c>
      <c r="C1157" s="2" t="str">
        <f>VLOOKUP(B1157,Hoja1!B:C,2,FALSE)</f>
        <v>Iniciativas sociales</v>
      </c>
      <c r="D1157" s="3" t="str">
        <f t="shared" si="42"/>
        <v>1</v>
      </c>
      <c r="E1157" s="3" t="str">
        <f t="shared" si="43"/>
        <v>12</v>
      </c>
      <c r="F1157" s="24" t="s">
        <v>50</v>
      </c>
      <c r="G1157" s="25" t="s">
        <v>51</v>
      </c>
      <c r="H1157" s="26">
        <v>253906</v>
      </c>
      <c r="I1157" s="26">
        <v>0</v>
      </c>
      <c r="J1157" s="26">
        <v>253906</v>
      </c>
      <c r="K1157" s="26">
        <v>91850.43</v>
      </c>
      <c r="L1157" s="26">
        <v>91850.43</v>
      </c>
      <c r="M1157" s="23">
        <v>149593.85999999999</v>
      </c>
    </row>
    <row r="1158" spans="1:13" x14ac:dyDescent="0.3">
      <c r="A1158" s="24" t="s">
        <v>313</v>
      </c>
      <c r="B1158" s="24" t="s">
        <v>320</v>
      </c>
      <c r="C1158" s="2" t="str">
        <f>VLOOKUP(B1158,Hoja1!B:C,2,FALSE)</f>
        <v>Iniciativas sociales</v>
      </c>
      <c r="D1158" s="3" t="str">
        <f t="shared" si="42"/>
        <v>1</v>
      </c>
      <c r="E1158" s="3" t="str">
        <f t="shared" si="43"/>
        <v>12</v>
      </c>
      <c r="F1158" s="24" t="s">
        <v>17</v>
      </c>
      <c r="G1158" s="25" t="s">
        <v>18</v>
      </c>
      <c r="H1158" s="26">
        <v>10235</v>
      </c>
      <c r="I1158" s="26">
        <v>0</v>
      </c>
      <c r="J1158" s="26">
        <v>10235</v>
      </c>
      <c r="K1158" s="26">
        <v>4919.46</v>
      </c>
      <c r="L1158" s="26">
        <v>4919.46</v>
      </c>
      <c r="M1158" s="23">
        <v>0</v>
      </c>
    </row>
    <row r="1159" spans="1:13" x14ac:dyDescent="0.3">
      <c r="A1159" s="24" t="s">
        <v>313</v>
      </c>
      <c r="B1159" s="24" t="s">
        <v>320</v>
      </c>
      <c r="C1159" s="2" t="str">
        <f>VLOOKUP(B1159,Hoja1!B:C,2,FALSE)</f>
        <v>Iniciativas sociales</v>
      </c>
      <c r="D1159" s="3" t="str">
        <f t="shared" si="42"/>
        <v>1</v>
      </c>
      <c r="E1159" s="3" t="str">
        <f t="shared" si="43"/>
        <v>12</v>
      </c>
      <c r="F1159" s="24" t="s">
        <v>52</v>
      </c>
      <c r="G1159" s="25" t="s">
        <v>53</v>
      </c>
      <c r="H1159" s="26">
        <v>8675</v>
      </c>
      <c r="I1159" s="26">
        <v>0</v>
      </c>
      <c r="J1159" s="26">
        <v>8675</v>
      </c>
      <c r="K1159" s="26">
        <v>4273.59</v>
      </c>
      <c r="L1159" s="26">
        <v>4273.59</v>
      </c>
      <c r="M1159" s="23">
        <v>0</v>
      </c>
    </row>
    <row r="1160" spans="1:13" x14ac:dyDescent="0.3">
      <c r="A1160" s="24" t="s">
        <v>313</v>
      </c>
      <c r="B1160" s="24" t="s">
        <v>320</v>
      </c>
      <c r="C1160" s="2" t="str">
        <f>VLOOKUP(B1160,Hoja1!B:C,2,FALSE)</f>
        <v>Iniciativas sociales</v>
      </c>
      <c r="D1160" s="3" t="str">
        <f t="shared" si="42"/>
        <v>1</v>
      </c>
      <c r="E1160" s="3" t="str">
        <f t="shared" si="43"/>
        <v>12</v>
      </c>
      <c r="F1160" s="24" t="s">
        <v>19</v>
      </c>
      <c r="G1160" s="25" t="s">
        <v>20</v>
      </c>
      <c r="H1160" s="26">
        <v>57509</v>
      </c>
      <c r="I1160" s="26">
        <v>0</v>
      </c>
      <c r="J1160" s="26">
        <v>57509</v>
      </c>
      <c r="K1160" s="26">
        <v>28612.58</v>
      </c>
      <c r="L1160" s="26">
        <v>28612.58</v>
      </c>
      <c r="M1160" s="23">
        <v>0</v>
      </c>
    </row>
    <row r="1161" spans="1:13" x14ac:dyDescent="0.3">
      <c r="A1161" s="24" t="s">
        <v>313</v>
      </c>
      <c r="B1161" s="24" t="s">
        <v>320</v>
      </c>
      <c r="C1161" s="2" t="str">
        <f>VLOOKUP(B1161,Hoja1!B:C,2,FALSE)</f>
        <v>Iniciativas sociales</v>
      </c>
      <c r="D1161" s="3" t="str">
        <f t="shared" si="42"/>
        <v>1</v>
      </c>
      <c r="E1161" s="3" t="str">
        <f t="shared" si="43"/>
        <v>12</v>
      </c>
      <c r="F1161" s="24" t="s">
        <v>21</v>
      </c>
      <c r="G1161" s="25" t="s">
        <v>22</v>
      </c>
      <c r="H1161" s="26">
        <v>157668</v>
      </c>
      <c r="I1161" s="26">
        <v>0</v>
      </c>
      <c r="J1161" s="26">
        <v>157668</v>
      </c>
      <c r="K1161" s="26">
        <v>55531.91</v>
      </c>
      <c r="L1161" s="26">
        <v>55531.91</v>
      </c>
      <c r="M1161" s="23">
        <v>412371.18</v>
      </c>
    </row>
    <row r="1162" spans="1:13" x14ac:dyDescent="0.3">
      <c r="A1162" s="24" t="s">
        <v>313</v>
      </c>
      <c r="B1162" s="24" t="s">
        <v>320</v>
      </c>
      <c r="C1162" s="2" t="str">
        <f>VLOOKUP(B1162,Hoja1!B:C,2,FALSE)</f>
        <v>Iniciativas sociales</v>
      </c>
      <c r="D1162" s="3" t="str">
        <f t="shared" si="42"/>
        <v>1</v>
      </c>
      <c r="E1162" s="3" t="str">
        <f t="shared" si="43"/>
        <v>12</v>
      </c>
      <c r="F1162" s="24" t="s">
        <v>23</v>
      </c>
      <c r="G1162" s="25" t="s">
        <v>24</v>
      </c>
      <c r="H1162" s="26">
        <v>382054</v>
      </c>
      <c r="I1162" s="26">
        <v>0</v>
      </c>
      <c r="J1162" s="26">
        <v>382054</v>
      </c>
      <c r="K1162" s="26">
        <v>136462.46</v>
      </c>
      <c r="L1162" s="26">
        <v>136462.46</v>
      </c>
      <c r="M1162" s="23">
        <v>1291</v>
      </c>
    </row>
    <row r="1163" spans="1:13" x14ac:dyDescent="0.3">
      <c r="A1163" s="24" t="s">
        <v>313</v>
      </c>
      <c r="B1163" s="24" t="s">
        <v>320</v>
      </c>
      <c r="C1163" s="2" t="str">
        <f>VLOOKUP(B1163,Hoja1!B:C,2,FALSE)</f>
        <v>Iniciativas sociales</v>
      </c>
      <c r="D1163" s="3" t="str">
        <f t="shared" si="42"/>
        <v>1</v>
      </c>
      <c r="E1163" s="3" t="str">
        <f t="shared" si="43"/>
        <v>12</v>
      </c>
      <c r="F1163" s="24" t="s">
        <v>25</v>
      </c>
      <c r="G1163" s="25" t="s">
        <v>26</v>
      </c>
      <c r="H1163" s="26">
        <v>25184</v>
      </c>
      <c r="I1163" s="26">
        <v>0</v>
      </c>
      <c r="J1163" s="26">
        <v>25184</v>
      </c>
      <c r="K1163" s="26">
        <v>12597</v>
      </c>
      <c r="L1163" s="26">
        <v>12597</v>
      </c>
      <c r="M1163" s="23">
        <v>0</v>
      </c>
    </row>
    <row r="1164" spans="1:13" x14ac:dyDescent="0.3">
      <c r="A1164" s="24" t="s">
        <v>313</v>
      </c>
      <c r="B1164" s="24" t="s">
        <v>320</v>
      </c>
      <c r="C1164" s="2" t="str">
        <f>VLOOKUP(B1164,Hoja1!B:C,2,FALSE)</f>
        <v>Iniciativas sociales</v>
      </c>
      <c r="D1164" s="3" t="str">
        <f t="shared" si="42"/>
        <v>1</v>
      </c>
      <c r="E1164" s="3" t="str">
        <f t="shared" si="43"/>
        <v>13</v>
      </c>
      <c r="F1164" s="24" t="s">
        <v>69</v>
      </c>
      <c r="G1164" s="25" t="s">
        <v>11</v>
      </c>
      <c r="H1164" s="26">
        <v>269985</v>
      </c>
      <c r="I1164" s="26">
        <v>0</v>
      </c>
      <c r="J1164" s="26">
        <v>269985</v>
      </c>
      <c r="K1164" s="26">
        <v>93180.71</v>
      </c>
      <c r="L1164" s="26">
        <v>93180.71</v>
      </c>
      <c r="M1164" s="23">
        <v>1568.01</v>
      </c>
    </row>
    <row r="1165" spans="1:13" x14ac:dyDescent="0.3">
      <c r="A1165" s="24" t="s">
        <v>313</v>
      </c>
      <c r="B1165" s="24" t="s">
        <v>320</v>
      </c>
      <c r="C1165" s="2" t="str">
        <f>VLOOKUP(B1165,Hoja1!B:C,2,FALSE)</f>
        <v>Iniciativas sociales</v>
      </c>
      <c r="D1165" s="3" t="str">
        <f t="shared" si="42"/>
        <v>1</v>
      </c>
      <c r="E1165" s="3" t="str">
        <f t="shared" si="43"/>
        <v>13</v>
      </c>
      <c r="F1165" s="24" t="s">
        <v>72</v>
      </c>
      <c r="G1165" s="25" t="s">
        <v>13</v>
      </c>
      <c r="H1165" s="26">
        <v>252147</v>
      </c>
      <c r="I1165" s="26">
        <v>0</v>
      </c>
      <c r="J1165" s="26">
        <v>252147</v>
      </c>
      <c r="K1165" s="26">
        <v>90975.5</v>
      </c>
      <c r="L1165" s="26">
        <v>90975.5</v>
      </c>
      <c r="M1165" s="23">
        <v>0</v>
      </c>
    </row>
    <row r="1166" spans="1:13" x14ac:dyDescent="0.3">
      <c r="A1166" s="24" t="s">
        <v>313</v>
      </c>
      <c r="B1166" s="24" t="s">
        <v>320</v>
      </c>
      <c r="C1166" s="2" t="str">
        <f>VLOOKUP(B1166,Hoja1!B:C,2,FALSE)</f>
        <v>Iniciativas sociales</v>
      </c>
      <c r="D1166" s="3" t="str">
        <f t="shared" si="42"/>
        <v>1</v>
      </c>
      <c r="E1166" s="3" t="str">
        <f t="shared" si="43"/>
        <v>14</v>
      </c>
      <c r="F1166" s="24" t="s">
        <v>315</v>
      </c>
      <c r="G1166" s="25" t="s">
        <v>316</v>
      </c>
      <c r="H1166" s="26">
        <v>151500</v>
      </c>
      <c r="I1166" s="26">
        <v>0</v>
      </c>
      <c r="J1166" s="26">
        <v>151500</v>
      </c>
      <c r="K1166" s="26">
        <v>80134.720000000001</v>
      </c>
      <c r="L1166" s="26">
        <v>80134.720000000001</v>
      </c>
      <c r="M1166" s="23">
        <v>0</v>
      </c>
    </row>
    <row r="1167" spans="1:13" x14ac:dyDescent="0.3">
      <c r="A1167" s="24" t="s">
        <v>313</v>
      </c>
      <c r="B1167" s="24" t="s">
        <v>320</v>
      </c>
      <c r="C1167" s="2" t="str">
        <f>VLOOKUP(B1167,Hoja1!B:C,2,FALSE)</f>
        <v>Iniciativas sociales</v>
      </c>
      <c r="D1167" s="3" t="str">
        <f t="shared" si="42"/>
        <v>2</v>
      </c>
      <c r="E1167" s="3" t="str">
        <f t="shared" si="43"/>
        <v>20</v>
      </c>
      <c r="F1167" s="24" t="s">
        <v>176</v>
      </c>
      <c r="G1167" s="25" t="s">
        <v>177</v>
      </c>
      <c r="H1167" s="26">
        <v>170720</v>
      </c>
      <c r="I1167" s="26">
        <v>0</v>
      </c>
      <c r="J1167" s="26">
        <v>170720</v>
      </c>
      <c r="K1167" s="26">
        <v>3959.39</v>
      </c>
      <c r="L1167" s="26">
        <v>3959.39</v>
      </c>
      <c r="M1167" s="23">
        <v>0</v>
      </c>
    </row>
    <row r="1168" spans="1:13" x14ac:dyDescent="0.3">
      <c r="A1168" s="24" t="s">
        <v>313</v>
      </c>
      <c r="B1168" s="24" t="s">
        <v>320</v>
      </c>
      <c r="C1168" s="2" t="str">
        <f>VLOOKUP(B1168,Hoja1!B:C,2,FALSE)</f>
        <v>Iniciativas sociales</v>
      </c>
      <c r="D1168" s="3" t="str">
        <f t="shared" si="42"/>
        <v>2</v>
      </c>
      <c r="E1168" s="3" t="str">
        <f t="shared" si="43"/>
        <v>21</v>
      </c>
      <c r="F1168" s="24" t="s">
        <v>140</v>
      </c>
      <c r="G1168" s="25" t="s">
        <v>141</v>
      </c>
      <c r="H1168" s="26">
        <v>60000</v>
      </c>
      <c r="I1168" s="26">
        <v>0</v>
      </c>
      <c r="J1168" s="26">
        <v>60000</v>
      </c>
      <c r="K1168" s="26">
        <v>32996.639999999999</v>
      </c>
      <c r="L1168" s="26">
        <v>31591.75</v>
      </c>
      <c r="M1168" s="23">
        <v>0</v>
      </c>
    </row>
    <row r="1169" spans="1:13" x14ac:dyDescent="0.3">
      <c r="A1169" s="24" t="s">
        <v>313</v>
      </c>
      <c r="B1169" s="24" t="s">
        <v>320</v>
      </c>
      <c r="C1169" s="2" t="str">
        <f>VLOOKUP(B1169,Hoja1!B:C,2,FALSE)</f>
        <v>Iniciativas sociales</v>
      </c>
      <c r="D1169" s="3" t="str">
        <f t="shared" si="42"/>
        <v>2</v>
      </c>
      <c r="E1169" s="3" t="str">
        <f t="shared" si="43"/>
        <v>21</v>
      </c>
      <c r="F1169" s="24" t="s">
        <v>56</v>
      </c>
      <c r="G1169" s="25" t="s">
        <v>57</v>
      </c>
      <c r="H1169" s="26">
        <v>60000</v>
      </c>
      <c r="I1169" s="26">
        <v>0</v>
      </c>
      <c r="J1169" s="26">
        <v>60000</v>
      </c>
      <c r="K1169" s="26">
        <v>11235.73</v>
      </c>
      <c r="L1169" s="26">
        <v>9631.58</v>
      </c>
      <c r="M1169" s="23">
        <v>3394.08</v>
      </c>
    </row>
    <row r="1170" spans="1:13" x14ac:dyDescent="0.3">
      <c r="A1170" s="24" t="s">
        <v>313</v>
      </c>
      <c r="B1170" s="24" t="s">
        <v>320</v>
      </c>
      <c r="C1170" s="2" t="str">
        <f>VLOOKUP(B1170,Hoja1!B:C,2,FALSE)</f>
        <v>Iniciativas sociales</v>
      </c>
      <c r="D1170" s="3" t="str">
        <f t="shared" si="42"/>
        <v>2</v>
      </c>
      <c r="E1170" s="3" t="str">
        <f t="shared" si="43"/>
        <v>21</v>
      </c>
      <c r="F1170" s="24" t="s">
        <v>239</v>
      </c>
      <c r="G1170" s="25" t="s">
        <v>171</v>
      </c>
      <c r="H1170" s="26">
        <v>3000</v>
      </c>
      <c r="I1170" s="26">
        <v>0</v>
      </c>
      <c r="J1170" s="26">
        <v>3000</v>
      </c>
      <c r="K1170" s="26">
        <v>2374.02</v>
      </c>
      <c r="L1170" s="26">
        <v>2374.02</v>
      </c>
      <c r="M1170" s="23">
        <v>40779.17</v>
      </c>
    </row>
    <row r="1171" spans="1:13" x14ac:dyDescent="0.3">
      <c r="A1171" s="24" t="s">
        <v>313</v>
      </c>
      <c r="B1171" s="24" t="s">
        <v>320</v>
      </c>
      <c r="C1171" s="2" t="str">
        <f>VLOOKUP(B1171,Hoja1!B:C,2,FALSE)</f>
        <v>Iniciativas sociales</v>
      </c>
      <c r="D1171" s="3" t="str">
        <f t="shared" si="42"/>
        <v>2</v>
      </c>
      <c r="E1171" s="3" t="str">
        <f t="shared" si="43"/>
        <v>21</v>
      </c>
      <c r="F1171" s="24" t="s">
        <v>165</v>
      </c>
      <c r="G1171" s="25" t="s">
        <v>159</v>
      </c>
      <c r="H1171" s="26">
        <v>8000</v>
      </c>
      <c r="I1171" s="26">
        <v>0</v>
      </c>
      <c r="J1171" s="26">
        <v>8000</v>
      </c>
      <c r="K1171" s="26">
        <v>1712.15</v>
      </c>
      <c r="L1171" s="26">
        <v>1712.15</v>
      </c>
      <c r="M1171" s="23">
        <v>2081.11</v>
      </c>
    </row>
    <row r="1172" spans="1:13" x14ac:dyDescent="0.3">
      <c r="A1172" s="24" t="s">
        <v>313</v>
      </c>
      <c r="B1172" s="24" t="s">
        <v>320</v>
      </c>
      <c r="C1172" s="2" t="str">
        <f>VLOOKUP(B1172,Hoja1!B:C,2,FALSE)</f>
        <v>Iniciativas sociales</v>
      </c>
      <c r="D1172" s="3" t="str">
        <f t="shared" si="42"/>
        <v>2</v>
      </c>
      <c r="E1172" s="3" t="str">
        <f t="shared" si="43"/>
        <v>22</v>
      </c>
      <c r="F1172" s="24" t="s">
        <v>29</v>
      </c>
      <c r="G1172" s="25" t="s">
        <v>30</v>
      </c>
      <c r="H1172" s="26">
        <v>33000</v>
      </c>
      <c r="I1172" s="26">
        <v>0</v>
      </c>
      <c r="J1172" s="26">
        <v>33000</v>
      </c>
      <c r="K1172" s="26">
        <v>31019.96</v>
      </c>
      <c r="L1172" s="26">
        <v>31019.96</v>
      </c>
      <c r="M1172" s="23">
        <v>1833.93</v>
      </c>
    </row>
    <row r="1173" spans="1:13" x14ac:dyDescent="0.3">
      <c r="A1173" s="24" t="s">
        <v>313</v>
      </c>
      <c r="B1173" s="24" t="s">
        <v>320</v>
      </c>
      <c r="C1173" s="2" t="str">
        <f>VLOOKUP(B1173,Hoja1!B:C,2,FALSE)</f>
        <v>Iniciativas sociales</v>
      </c>
      <c r="D1173" s="3" t="str">
        <f t="shared" si="42"/>
        <v>2</v>
      </c>
      <c r="E1173" s="3" t="str">
        <f t="shared" si="43"/>
        <v>22</v>
      </c>
      <c r="F1173" s="24" t="s">
        <v>92</v>
      </c>
      <c r="G1173" s="25" t="s">
        <v>93</v>
      </c>
      <c r="H1173" s="26">
        <v>150000</v>
      </c>
      <c r="I1173" s="26">
        <v>0</v>
      </c>
      <c r="J1173" s="26">
        <v>150000</v>
      </c>
      <c r="K1173" s="26">
        <v>56577.13</v>
      </c>
      <c r="L1173" s="26">
        <v>47605.65</v>
      </c>
      <c r="M1173" s="23">
        <v>12610.96</v>
      </c>
    </row>
    <row r="1174" spans="1:13" x14ac:dyDescent="0.3">
      <c r="A1174" s="24" t="s">
        <v>313</v>
      </c>
      <c r="B1174" s="24" t="s">
        <v>320</v>
      </c>
      <c r="C1174" s="2" t="str">
        <f>VLOOKUP(B1174,Hoja1!B:C,2,FALSE)</f>
        <v>Iniciativas sociales</v>
      </c>
      <c r="D1174" s="3" t="str">
        <f t="shared" si="42"/>
        <v>2</v>
      </c>
      <c r="E1174" s="3" t="str">
        <f t="shared" si="43"/>
        <v>22</v>
      </c>
      <c r="F1174" s="24" t="s">
        <v>142</v>
      </c>
      <c r="G1174" s="25" t="s">
        <v>143</v>
      </c>
      <c r="H1174" s="26">
        <v>103015</v>
      </c>
      <c r="I1174" s="26">
        <v>0</v>
      </c>
      <c r="J1174" s="26">
        <v>103015</v>
      </c>
      <c r="K1174" s="26">
        <v>57109.43</v>
      </c>
      <c r="L1174" s="26">
        <v>57109.43</v>
      </c>
      <c r="M1174" s="23">
        <v>23657.24</v>
      </c>
    </row>
    <row r="1175" spans="1:13" x14ac:dyDescent="0.3">
      <c r="A1175" s="24" t="s">
        <v>313</v>
      </c>
      <c r="B1175" s="24" t="s">
        <v>320</v>
      </c>
      <c r="C1175" s="2" t="str">
        <f>VLOOKUP(B1175,Hoja1!B:C,2,FALSE)</f>
        <v>Iniciativas sociales</v>
      </c>
      <c r="D1175" s="3" t="str">
        <f t="shared" si="42"/>
        <v>2</v>
      </c>
      <c r="E1175" s="3" t="str">
        <f t="shared" si="43"/>
        <v>22</v>
      </c>
      <c r="F1175" s="24" t="s">
        <v>81</v>
      </c>
      <c r="G1175" s="25" t="s">
        <v>82</v>
      </c>
      <c r="H1175" s="26">
        <v>3350</v>
      </c>
      <c r="I1175" s="26">
        <v>0</v>
      </c>
      <c r="J1175" s="26">
        <v>3350</v>
      </c>
      <c r="K1175" s="26">
        <v>0</v>
      </c>
      <c r="L1175" s="26">
        <v>0</v>
      </c>
      <c r="M1175" s="23">
        <v>58735.71</v>
      </c>
    </row>
    <row r="1176" spans="1:13" x14ac:dyDescent="0.3">
      <c r="A1176" s="24" t="s">
        <v>313</v>
      </c>
      <c r="B1176" s="24" t="s">
        <v>320</v>
      </c>
      <c r="C1176" s="2" t="str">
        <f>VLOOKUP(B1176,Hoja1!B:C,2,FALSE)</f>
        <v>Iniciativas sociales</v>
      </c>
      <c r="D1176" s="3" t="str">
        <f t="shared" si="42"/>
        <v>2</v>
      </c>
      <c r="E1176" s="3" t="str">
        <f t="shared" si="43"/>
        <v>22</v>
      </c>
      <c r="F1176" s="24" t="s">
        <v>85</v>
      </c>
      <c r="G1176" s="25" t="s">
        <v>86</v>
      </c>
      <c r="H1176" s="26">
        <v>36000</v>
      </c>
      <c r="I1176" s="26">
        <v>0</v>
      </c>
      <c r="J1176" s="26">
        <v>36000</v>
      </c>
      <c r="K1176" s="26">
        <v>4970.62</v>
      </c>
      <c r="L1176" s="26">
        <v>4970.62</v>
      </c>
      <c r="M1176" s="23">
        <v>4837.59</v>
      </c>
    </row>
    <row r="1177" spans="1:13" x14ac:dyDescent="0.3">
      <c r="A1177" s="24" t="s">
        <v>313</v>
      </c>
      <c r="B1177" s="24" t="s">
        <v>320</v>
      </c>
      <c r="C1177" s="2" t="str">
        <f>VLOOKUP(B1177,Hoja1!B:C,2,FALSE)</f>
        <v>Iniciativas sociales</v>
      </c>
      <c r="D1177" s="3" t="str">
        <f t="shared" si="42"/>
        <v>2</v>
      </c>
      <c r="E1177" s="3" t="str">
        <f t="shared" si="43"/>
        <v>22</v>
      </c>
      <c r="F1177" s="24" t="s">
        <v>168</v>
      </c>
      <c r="G1177" s="25" t="s">
        <v>169</v>
      </c>
      <c r="H1177" s="26">
        <v>37850</v>
      </c>
      <c r="I1177" s="26">
        <v>0</v>
      </c>
      <c r="J1177" s="26">
        <v>37850</v>
      </c>
      <c r="K1177" s="26">
        <v>10431.719999999999</v>
      </c>
      <c r="L1177" s="26">
        <v>10431.719999999999</v>
      </c>
      <c r="M1177" s="23">
        <v>39860.9</v>
      </c>
    </row>
    <row r="1178" spans="1:13" x14ac:dyDescent="0.3">
      <c r="A1178" s="24" t="s">
        <v>313</v>
      </c>
      <c r="B1178" s="24" t="s">
        <v>320</v>
      </c>
      <c r="C1178" s="2" t="str">
        <f>VLOOKUP(B1178,Hoja1!B:C,2,FALSE)</f>
        <v>Iniciativas sociales</v>
      </c>
      <c r="D1178" s="3" t="str">
        <f t="shared" si="42"/>
        <v>2</v>
      </c>
      <c r="E1178" s="3" t="str">
        <f t="shared" si="43"/>
        <v>22</v>
      </c>
      <c r="F1178" s="24" t="s">
        <v>31</v>
      </c>
      <c r="G1178" s="25" t="s">
        <v>32</v>
      </c>
      <c r="H1178" s="26">
        <v>3000</v>
      </c>
      <c r="I1178" s="26">
        <v>0</v>
      </c>
      <c r="J1178" s="26">
        <v>3000</v>
      </c>
      <c r="K1178" s="26">
        <v>0</v>
      </c>
      <c r="L1178" s="26">
        <v>0</v>
      </c>
      <c r="M1178" s="23">
        <v>42813.13</v>
      </c>
    </row>
    <row r="1179" spans="1:13" x14ac:dyDescent="0.3">
      <c r="A1179" s="24" t="s">
        <v>313</v>
      </c>
      <c r="B1179" s="24" t="s">
        <v>320</v>
      </c>
      <c r="C1179" s="2" t="str">
        <f>VLOOKUP(B1179,Hoja1!B:C,2,FALSE)</f>
        <v>Iniciativas sociales</v>
      </c>
      <c r="D1179" s="3" t="str">
        <f t="shared" ref="D1179:D1209" si="44">LEFT(F1179,1)</f>
        <v>2</v>
      </c>
      <c r="E1179" s="3" t="str">
        <f t="shared" ref="E1179:E1209" si="45">LEFT(F1179,2)</f>
        <v>22</v>
      </c>
      <c r="F1179" s="24" t="s">
        <v>87</v>
      </c>
      <c r="G1179" s="25" t="s">
        <v>88</v>
      </c>
      <c r="H1179" s="26">
        <v>3100</v>
      </c>
      <c r="I1179" s="26">
        <v>0</v>
      </c>
      <c r="J1179" s="26">
        <v>3100</v>
      </c>
      <c r="K1179" s="26">
        <v>1936</v>
      </c>
      <c r="L1179" s="26">
        <v>1936</v>
      </c>
      <c r="M1179" s="23">
        <v>0</v>
      </c>
    </row>
    <row r="1180" spans="1:13" x14ac:dyDescent="0.3">
      <c r="A1180" s="24" t="s">
        <v>313</v>
      </c>
      <c r="B1180" s="24" t="s">
        <v>320</v>
      </c>
      <c r="C1180" s="2" t="str">
        <f>VLOOKUP(B1180,Hoja1!B:C,2,FALSE)</f>
        <v>Iniciativas sociales</v>
      </c>
      <c r="D1180" s="3" t="str">
        <f t="shared" si="44"/>
        <v>2</v>
      </c>
      <c r="E1180" s="3" t="str">
        <f t="shared" si="45"/>
        <v>22</v>
      </c>
      <c r="F1180" s="24" t="s">
        <v>89</v>
      </c>
      <c r="G1180" s="25" t="s">
        <v>90</v>
      </c>
      <c r="H1180" s="26">
        <v>24000</v>
      </c>
      <c r="I1180" s="26">
        <v>0</v>
      </c>
      <c r="J1180" s="26">
        <v>24000</v>
      </c>
      <c r="K1180" s="26">
        <v>0</v>
      </c>
      <c r="L1180" s="26">
        <v>0</v>
      </c>
      <c r="M1180" s="23">
        <v>35677.86</v>
      </c>
    </row>
    <row r="1181" spans="1:13" x14ac:dyDescent="0.3">
      <c r="A1181" s="24" t="s">
        <v>313</v>
      </c>
      <c r="B1181" s="24" t="s">
        <v>320</v>
      </c>
      <c r="C1181" s="2" t="str">
        <f>VLOOKUP(B1181,Hoja1!B:C,2,FALSE)</f>
        <v>Iniciativas sociales</v>
      </c>
      <c r="D1181" s="3" t="str">
        <f t="shared" si="44"/>
        <v>2</v>
      </c>
      <c r="E1181" s="3" t="str">
        <f t="shared" si="45"/>
        <v>22</v>
      </c>
      <c r="F1181" s="24" t="s">
        <v>321</v>
      </c>
      <c r="G1181" s="25" t="s">
        <v>322</v>
      </c>
      <c r="H1181" s="26">
        <v>29000</v>
      </c>
      <c r="I1181" s="26">
        <v>0</v>
      </c>
      <c r="J1181" s="26">
        <v>29000</v>
      </c>
      <c r="K1181" s="26">
        <v>5603.33</v>
      </c>
      <c r="L1181" s="26">
        <v>1091.33</v>
      </c>
      <c r="M1181" s="23">
        <v>1915.83</v>
      </c>
    </row>
    <row r="1182" spans="1:13" x14ac:dyDescent="0.3">
      <c r="A1182" s="24" t="s">
        <v>313</v>
      </c>
      <c r="B1182" s="24" t="s">
        <v>320</v>
      </c>
      <c r="C1182" s="2" t="str">
        <f>VLOOKUP(B1182,Hoja1!B:C,2,FALSE)</f>
        <v>Iniciativas sociales</v>
      </c>
      <c r="D1182" s="3" t="str">
        <f t="shared" si="44"/>
        <v>2</v>
      </c>
      <c r="E1182" s="3" t="str">
        <f t="shared" si="45"/>
        <v>22</v>
      </c>
      <c r="F1182" s="24" t="s">
        <v>323</v>
      </c>
      <c r="G1182" s="25" t="s">
        <v>324</v>
      </c>
      <c r="H1182" s="26">
        <v>10000</v>
      </c>
      <c r="I1182" s="26">
        <v>0</v>
      </c>
      <c r="J1182" s="26">
        <v>10000</v>
      </c>
      <c r="K1182" s="26">
        <v>646.64</v>
      </c>
      <c r="L1182" s="26">
        <v>646.64</v>
      </c>
      <c r="M1182" s="23">
        <v>12041.25</v>
      </c>
    </row>
    <row r="1183" spans="1:13" x14ac:dyDescent="0.3">
      <c r="A1183" s="24" t="s">
        <v>313</v>
      </c>
      <c r="B1183" s="24" t="s">
        <v>320</v>
      </c>
      <c r="C1183" s="2" t="str">
        <f>VLOOKUP(B1183,Hoja1!B:C,2,FALSE)</f>
        <v>Iniciativas sociales</v>
      </c>
      <c r="D1183" s="3" t="str">
        <f t="shared" si="44"/>
        <v>2</v>
      </c>
      <c r="E1183" s="3" t="str">
        <f t="shared" si="45"/>
        <v>22</v>
      </c>
      <c r="F1183" s="24" t="s">
        <v>325</v>
      </c>
      <c r="G1183" s="25" t="s">
        <v>326</v>
      </c>
      <c r="H1183" s="26">
        <v>13500</v>
      </c>
      <c r="I1183" s="26">
        <v>23000</v>
      </c>
      <c r="J1183" s="26">
        <v>36500</v>
      </c>
      <c r="K1183" s="26">
        <v>8870.61</v>
      </c>
      <c r="L1183" s="26">
        <v>3987.38</v>
      </c>
      <c r="M1183" s="23">
        <v>4035.59</v>
      </c>
    </row>
    <row r="1184" spans="1:13" x14ac:dyDescent="0.3">
      <c r="A1184" s="24" t="s">
        <v>313</v>
      </c>
      <c r="B1184" s="24" t="s">
        <v>320</v>
      </c>
      <c r="C1184" s="2" t="str">
        <f>VLOOKUP(B1184,Hoja1!B:C,2,FALSE)</f>
        <v>Iniciativas sociales</v>
      </c>
      <c r="D1184" s="3" t="str">
        <f t="shared" si="44"/>
        <v>2</v>
      </c>
      <c r="E1184" s="3" t="str">
        <f t="shared" si="45"/>
        <v>22</v>
      </c>
      <c r="F1184" s="24" t="s">
        <v>327</v>
      </c>
      <c r="G1184" s="25" t="s">
        <v>328</v>
      </c>
      <c r="H1184" s="26">
        <v>5000</v>
      </c>
      <c r="I1184" s="26">
        <v>0</v>
      </c>
      <c r="J1184" s="26">
        <v>5000</v>
      </c>
      <c r="K1184" s="26">
        <v>0</v>
      </c>
      <c r="L1184" s="26">
        <v>0</v>
      </c>
      <c r="M1184" s="23">
        <v>0</v>
      </c>
    </row>
    <row r="1185" spans="1:13" x14ac:dyDescent="0.3">
      <c r="A1185" s="24" t="s">
        <v>313</v>
      </c>
      <c r="B1185" s="24" t="s">
        <v>320</v>
      </c>
      <c r="C1185" s="2" t="str">
        <f>VLOOKUP(B1185,Hoja1!B:C,2,FALSE)</f>
        <v>Iniciativas sociales</v>
      </c>
      <c r="D1185" s="3" t="str">
        <f t="shared" si="44"/>
        <v>2</v>
      </c>
      <c r="E1185" s="3" t="str">
        <f t="shared" si="45"/>
        <v>22</v>
      </c>
      <c r="F1185" s="24" t="s">
        <v>62</v>
      </c>
      <c r="G1185" s="25" t="s">
        <v>63</v>
      </c>
      <c r="H1185" s="26">
        <v>21290</v>
      </c>
      <c r="I1185" s="26">
        <v>0</v>
      </c>
      <c r="J1185" s="26">
        <v>21290</v>
      </c>
      <c r="K1185" s="26">
        <v>9147.61</v>
      </c>
      <c r="L1185" s="26">
        <v>7346.14</v>
      </c>
      <c r="M1185" s="23">
        <v>0</v>
      </c>
    </row>
    <row r="1186" spans="1:13" x14ac:dyDescent="0.3">
      <c r="A1186" s="24" t="s">
        <v>313</v>
      </c>
      <c r="B1186" s="24" t="s">
        <v>320</v>
      </c>
      <c r="C1186" s="2" t="str">
        <f>VLOOKUP(B1186,Hoja1!B:C,2,FALSE)</f>
        <v>Iniciativas sociales</v>
      </c>
      <c r="D1186" s="3" t="str">
        <f t="shared" si="44"/>
        <v>2</v>
      </c>
      <c r="E1186" s="3" t="str">
        <f t="shared" si="45"/>
        <v>22</v>
      </c>
      <c r="F1186" s="24" t="s">
        <v>144</v>
      </c>
      <c r="G1186" s="25" t="s">
        <v>145</v>
      </c>
      <c r="H1186" s="26">
        <v>302000</v>
      </c>
      <c r="I1186" s="26">
        <v>0</v>
      </c>
      <c r="J1186" s="26">
        <v>302000</v>
      </c>
      <c r="K1186" s="26">
        <v>116354.26</v>
      </c>
      <c r="L1186" s="26">
        <v>92556.84</v>
      </c>
      <c r="M1186" s="23">
        <v>0</v>
      </c>
    </row>
    <row r="1187" spans="1:13" x14ac:dyDescent="0.3">
      <c r="A1187" s="24" t="s">
        <v>313</v>
      </c>
      <c r="B1187" s="24" t="s">
        <v>320</v>
      </c>
      <c r="C1187" s="2" t="str">
        <f>VLOOKUP(B1187,Hoja1!B:C,2,FALSE)</f>
        <v>Iniciativas sociales</v>
      </c>
      <c r="D1187" s="3" t="str">
        <f t="shared" si="44"/>
        <v>2</v>
      </c>
      <c r="E1187" s="3" t="str">
        <f t="shared" si="45"/>
        <v>22</v>
      </c>
      <c r="F1187" s="24" t="s">
        <v>95</v>
      </c>
      <c r="G1187" s="25" t="s">
        <v>96</v>
      </c>
      <c r="H1187" s="26">
        <v>26000</v>
      </c>
      <c r="I1187" s="26">
        <v>0</v>
      </c>
      <c r="J1187" s="26">
        <v>26000</v>
      </c>
      <c r="K1187" s="26">
        <v>0</v>
      </c>
      <c r="L1187" s="26">
        <v>0</v>
      </c>
      <c r="M1187" s="23">
        <v>17253.82</v>
      </c>
    </row>
    <row r="1188" spans="1:13" x14ac:dyDescent="0.3">
      <c r="A1188" s="24" t="s">
        <v>313</v>
      </c>
      <c r="B1188" s="24" t="s">
        <v>320</v>
      </c>
      <c r="C1188" s="2" t="str">
        <f>VLOOKUP(B1188,Hoja1!B:C,2,FALSE)</f>
        <v>Iniciativas sociales</v>
      </c>
      <c r="D1188" s="3" t="str">
        <f t="shared" si="44"/>
        <v>2</v>
      </c>
      <c r="E1188" s="3" t="str">
        <f t="shared" si="45"/>
        <v>22</v>
      </c>
      <c r="F1188" s="24" t="s">
        <v>64</v>
      </c>
      <c r="G1188" s="25" t="s">
        <v>65</v>
      </c>
      <c r="H1188" s="26">
        <v>9299050</v>
      </c>
      <c r="I1188" s="26">
        <v>5000</v>
      </c>
      <c r="J1188" s="26">
        <v>9304050</v>
      </c>
      <c r="K1188" s="26">
        <v>3897612.35</v>
      </c>
      <c r="L1188" s="26">
        <v>3079355.9</v>
      </c>
      <c r="M1188" s="23">
        <v>28978.76</v>
      </c>
    </row>
    <row r="1189" spans="1:13" x14ac:dyDescent="0.3">
      <c r="A1189" s="24" t="s">
        <v>313</v>
      </c>
      <c r="B1189" s="24" t="s">
        <v>320</v>
      </c>
      <c r="C1189" s="2" t="str">
        <f>VLOOKUP(B1189,Hoja1!B:C,2,FALSE)</f>
        <v>Iniciativas sociales</v>
      </c>
      <c r="D1189" s="3" t="str">
        <f t="shared" si="44"/>
        <v>2</v>
      </c>
      <c r="E1189" s="3" t="str">
        <f t="shared" si="45"/>
        <v>23</v>
      </c>
      <c r="F1189" s="24" t="s">
        <v>39</v>
      </c>
      <c r="G1189" s="25" t="s">
        <v>40</v>
      </c>
      <c r="H1189" s="26">
        <v>1300</v>
      </c>
      <c r="I1189" s="26">
        <v>0</v>
      </c>
      <c r="J1189" s="26">
        <v>1300</v>
      </c>
      <c r="K1189" s="26">
        <v>37.4</v>
      </c>
      <c r="L1189" s="26">
        <v>37.4</v>
      </c>
      <c r="M1189" s="23">
        <v>0</v>
      </c>
    </row>
    <row r="1190" spans="1:13" x14ac:dyDescent="0.3">
      <c r="A1190" s="24" t="s">
        <v>313</v>
      </c>
      <c r="B1190" s="24" t="s">
        <v>320</v>
      </c>
      <c r="C1190" s="2" t="str">
        <f>VLOOKUP(B1190,Hoja1!B:C,2,FALSE)</f>
        <v>Iniciativas sociales</v>
      </c>
      <c r="D1190" s="3" t="str">
        <f t="shared" si="44"/>
        <v>2</v>
      </c>
      <c r="E1190" s="3" t="str">
        <f t="shared" si="45"/>
        <v>23</v>
      </c>
      <c r="F1190" s="24" t="s">
        <v>43</v>
      </c>
      <c r="G1190" s="25" t="s">
        <v>44</v>
      </c>
      <c r="H1190" s="26">
        <v>1000</v>
      </c>
      <c r="I1190" s="26">
        <v>0</v>
      </c>
      <c r="J1190" s="26">
        <v>1000</v>
      </c>
      <c r="K1190" s="26">
        <v>139.52000000000001</v>
      </c>
      <c r="L1190" s="26">
        <v>139.52000000000001</v>
      </c>
      <c r="M1190" s="23">
        <v>1236.71</v>
      </c>
    </row>
    <row r="1191" spans="1:13" x14ac:dyDescent="0.3">
      <c r="A1191" s="24" t="s">
        <v>313</v>
      </c>
      <c r="B1191" s="24" t="s">
        <v>320</v>
      </c>
      <c r="C1191" s="2" t="str">
        <f>VLOOKUP(B1191,Hoja1!B:C,2,FALSE)</f>
        <v>Iniciativas sociales</v>
      </c>
      <c r="D1191" s="3" t="str">
        <f t="shared" si="44"/>
        <v>4</v>
      </c>
      <c r="E1191" s="3" t="str">
        <f t="shared" si="45"/>
        <v>48</v>
      </c>
      <c r="F1191" s="24" t="s">
        <v>148</v>
      </c>
      <c r="G1191" s="25" t="s">
        <v>149</v>
      </c>
      <c r="H1191" s="26">
        <v>105045</v>
      </c>
      <c r="I1191" s="26">
        <v>0</v>
      </c>
      <c r="J1191" s="26">
        <v>105045</v>
      </c>
      <c r="K1191" s="26">
        <v>24840</v>
      </c>
      <c r="L1191" s="26">
        <v>24840</v>
      </c>
      <c r="M1191" s="23">
        <v>2607.9299999999998</v>
      </c>
    </row>
    <row r="1192" spans="1:13" x14ac:dyDescent="0.3">
      <c r="A1192" s="24" t="s">
        <v>313</v>
      </c>
      <c r="B1192" s="24" t="s">
        <v>320</v>
      </c>
      <c r="C1192" s="2" t="str">
        <f>VLOOKUP(B1192,Hoja1!B:C,2,FALSE)</f>
        <v>Iniciativas sociales</v>
      </c>
      <c r="D1192" s="3" t="str">
        <f t="shared" si="44"/>
        <v>4</v>
      </c>
      <c r="E1192" s="3" t="str">
        <f t="shared" si="45"/>
        <v>48</v>
      </c>
      <c r="F1192" s="24" t="s">
        <v>317</v>
      </c>
      <c r="G1192" s="25" t="s">
        <v>318</v>
      </c>
      <c r="H1192" s="26">
        <v>113500</v>
      </c>
      <c r="I1192" s="26">
        <v>0</v>
      </c>
      <c r="J1192" s="26">
        <v>113500</v>
      </c>
      <c r="K1192" s="26">
        <v>0</v>
      </c>
      <c r="L1192" s="26">
        <v>0</v>
      </c>
      <c r="M1192" s="23">
        <v>0</v>
      </c>
    </row>
    <row r="1193" spans="1:13" x14ac:dyDescent="0.3">
      <c r="A1193" s="24" t="s">
        <v>313</v>
      </c>
      <c r="B1193" s="24" t="s">
        <v>320</v>
      </c>
      <c r="C1193" s="2" t="str">
        <f>VLOOKUP(B1193,Hoja1!B:C,2,FALSE)</f>
        <v>Iniciativas sociales</v>
      </c>
      <c r="D1193" s="3" t="str">
        <f t="shared" si="44"/>
        <v>4</v>
      </c>
      <c r="E1193" s="3" t="str">
        <f t="shared" si="45"/>
        <v>48</v>
      </c>
      <c r="F1193" s="24" t="s">
        <v>45</v>
      </c>
      <c r="G1193" s="25" t="s">
        <v>46</v>
      </c>
      <c r="H1193" s="26">
        <v>122060</v>
      </c>
      <c r="I1193" s="26">
        <v>0</v>
      </c>
      <c r="J1193" s="26">
        <v>122060</v>
      </c>
      <c r="K1193" s="26">
        <v>94235</v>
      </c>
      <c r="L1193" s="26">
        <v>94235</v>
      </c>
      <c r="M1193" s="23">
        <v>0</v>
      </c>
    </row>
    <row r="1194" spans="1:13" x14ac:dyDescent="0.3">
      <c r="A1194" s="24" t="s">
        <v>313</v>
      </c>
      <c r="B1194" s="24" t="s">
        <v>320</v>
      </c>
      <c r="C1194" s="2" t="str">
        <f>VLOOKUP(B1194,Hoja1!B:C,2,FALSE)</f>
        <v>Iniciativas sociales</v>
      </c>
      <c r="D1194" s="3" t="str">
        <f t="shared" si="44"/>
        <v>4</v>
      </c>
      <c r="E1194" s="3" t="str">
        <f t="shared" si="45"/>
        <v>49</v>
      </c>
      <c r="F1194" s="24" t="s">
        <v>329</v>
      </c>
      <c r="G1194" s="25" t="s">
        <v>330</v>
      </c>
      <c r="H1194" s="26">
        <v>497155</v>
      </c>
      <c r="I1194" s="26">
        <v>0</v>
      </c>
      <c r="J1194" s="26">
        <v>497155</v>
      </c>
      <c r="K1194" s="26">
        <v>28000</v>
      </c>
      <c r="L1194" s="26">
        <v>28000</v>
      </c>
      <c r="M1194" s="23">
        <v>0</v>
      </c>
    </row>
    <row r="1195" spans="1:13" x14ac:dyDescent="0.3">
      <c r="A1195" s="24" t="s">
        <v>313</v>
      </c>
      <c r="B1195" s="24" t="s">
        <v>320</v>
      </c>
      <c r="C1195" s="2" t="str">
        <f>VLOOKUP(B1195,Hoja1!B:C,2,FALSE)</f>
        <v>Iniciativas sociales</v>
      </c>
      <c r="D1195" s="3" t="str">
        <f t="shared" si="44"/>
        <v>6</v>
      </c>
      <c r="E1195" s="3" t="str">
        <f t="shared" si="45"/>
        <v>62</v>
      </c>
      <c r="F1195" s="24" t="s">
        <v>125</v>
      </c>
      <c r="G1195" s="25" t="s">
        <v>126</v>
      </c>
      <c r="H1195" s="26">
        <v>0</v>
      </c>
      <c r="I1195" s="26">
        <v>9559</v>
      </c>
      <c r="J1195" s="26">
        <v>9559</v>
      </c>
      <c r="K1195" s="26">
        <v>9559</v>
      </c>
      <c r="L1195" s="26">
        <v>9559</v>
      </c>
      <c r="M1195" s="23">
        <v>20.3</v>
      </c>
    </row>
    <row r="1196" spans="1:13" x14ac:dyDescent="0.3">
      <c r="A1196" s="24" t="s">
        <v>313</v>
      </c>
      <c r="B1196" s="24" t="s">
        <v>320</v>
      </c>
      <c r="C1196" s="2" t="str">
        <f>VLOOKUP(B1196,Hoja1!B:C,2,FALSE)</f>
        <v>Iniciativas sociales</v>
      </c>
      <c r="D1196" s="3" t="str">
        <f t="shared" si="44"/>
        <v>6</v>
      </c>
      <c r="E1196" s="3" t="str">
        <f t="shared" si="45"/>
        <v>62</v>
      </c>
      <c r="F1196" s="24" t="s">
        <v>170</v>
      </c>
      <c r="G1196" s="25" t="s">
        <v>171</v>
      </c>
      <c r="H1196" s="26">
        <v>32000</v>
      </c>
      <c r="I1196" s="26">
        <v>0</v>
      </c>
      <c r="J1196" s="26">
        <v>32000</v>
      </c>
      <c r="K1196" s="26">
        <v>5394.18</v>
      </c>
      <c r="L1196" s="26">
        <v>5394.18</v>
      </c>
      <c r="M1196" s="23">
        <v>166.38</v>
      </c>
    </row>
    <row r="1197" spans="1:13" x14ac:dyDescent="0.3">
      <c r="A1197" s="24" t="s">
        <v>313</v>
      </c>
      <c r="B1197" s="24" t="s">
        <v>320</v>
      </c>
      <c r="C1197" s="2" t="str">
        <f>VLOOKUP(B1197,Hoja1!B:C,2,FALSE)</f>
        <v>Iniciativas sociales</v>
      </c>
      <c r="D1197" s="3" t="str">
        <f t="shared" si="44"/>
        <v>6</v>
      </c>
      <c r="E1197" s="3" t="str">
        <f t="shared" si="45"/>
        <v>62</v>
      </c>
      <c r="F1197" s="24" t="s">
        <v>158</v>
      </c>
      <c r="G1197" s="25" t="s">
        <v>159</v>
      </c>
      <c r="H1197" s="26">
        <v>27000</v>
      </c>
      <c r="I1197" s="26">
        <v>0</v>
      </c>
      <c r="J1197" s="26">
        <v>27000</v>
      </c>
      <c r="K1197" s="26">
        <v>704.22</v>
      </c>
      <c r="L1197" s="26">
        <v>704.22</v>
      </c>
      <c r="M1197" s="23">
        <v>0</v>
      </c>
    </row>
    <row r="1198" spans="1:13" x14ac:dyDescent="0.3">
      <c r="A1198" s="24" t="s">
        <v>313</v>
      </c>
      <c r="B1198" s="24" t="s">
        <v>320</v>
      </c>
      <c r="C1198" s="2" t="str">
        <f>VLOOKUP(B1198,Hoja1!B:C,2,FALSE)</f>
        <v>Iniciativas sociales</v>
      </c>
      <c r="D1198" s="3" t="str">
        <f t="shared" si="44"/>
        <v>6</v>
      </c>
      <c r="E1198" s="3" t="str">
        <f t="shared" si="45"/>
        <v>63</v>
      </c>
      <c r="F1198" s="24" t="s">
        <v>127</v>
      </c>
      <c r="G1198" s="25" t="s">
        <v>126</v>
      </c>
      <c r="H1198" s="26">
        <v>0</v>
      </c>
      <c r="I1198" s="26">
        <v>0</v>
      </c>
      <c r="J1198" s="26">
        <v>0</v>
      </c>
      <c r="K1198" s="26">
        <v>0</v>
      </c>
      <c r="L1198" s="26">
        <v>0</v>
      </c>
      <c r="M1198" s="23">
        <v>0</v>
      </c>
    </row>
    <row r="1199" spans="1:13" x14ac:dyDescent="0.3">
      <c r="A1199" s="24" t="s">
        <v>313</v>
      </c>
      <c r="B1199" s="24" t="s">
        <v>320</v>
      </c>
      <c r="C1199" s="2" t="str">
        <f>VLOOKUP(B1199,Hoja1!B:C,2,FALSE)</f>
        <v>Iniciativas sociales</v>
      </c>
      <c r="D1199" s="3" t="str">
        <f t="shared" si="44"/>
        <v>6</v>
      </c>
      <c r="E1199" s="3" t="str">
        <f t="shared" si="45"/>
        <v>63</v>
      </c>
      <c r="F1199" s="24" t="s">
        <v>128</v>
      </c>
      <c r="G1199" s="25" t="s">
        <v>98</v>
      </c>
      <c r="H1199" s="26">
        <v>15000</v>
      </c>
      <c r="I1199" s="26">
        <v>0</v>
      </c>
      <c r="J1199" s="26">
        <v>15000</v>
      </c>
      <c r="K1199" s="26">
        <v>0</v>
      </c>
      <c r="L1199" s="26">
        <v>0</v>
      </c>
      <c r="M1199" s="23">
        <v>3396.17</v>
      </c>
    </row>
    <row r="1200" spans="1:13" x14ac:dyDescent="0.3">
      <c r="A1200" s="24" t="s">
        <v>313</v>
      </c>
      <c r="B1200" s="24" t="s">
        <v>320</v>
      </c>
      <c r="C1200" s="2" t="str">
        <f>VLOOKUP(B1200,Hoja1!B:C,2,FALSE)</f>
        <v>Iniciativas sociales</v>
      </c>
      <c r="D1200" s="3" t="str">
        <f t="shared" si="44"/>
        <v>6</v>
      </c>
      <c r="E1200" s="3" t="str">
        <f t="shared" si="45"/>
        <v>63</v>
      </c>
      <c r="F1200" s="24" t="s">
        <v>184</v>
      </c>
      <c r="G1200" s="25" t="s">
        <v>171</v>
      </c>
      <c r="H1200" s="26">
        <v>20000</v>
      </c>
      <c r="I1200" s="26">
        <v>0</v>
      </c>
      <c r="J1200" s="26">
        <v>20000</v>
      </c>
      <c r="K1200" s="26">
        <v>0</v>
      </c>
      <c r="L1200" s="26">
        <v>0</v>
      </c>
      <c r="M1200" s="23">
        <v>44962</v>
      </c>
    </row>
    <row r="1201" spans="1:13" x14ac:dyDescent="0.3">
      <c r="A1201" s="24" t="s">
        <v>313</v>
      </c>
      <c r="B1201" s="24" t="s">
        <v>331</v>
      </c>
      <c r="C1201" s="2" t="str">
        <f>VLOOKUP(B1201,Hoja1!B:C,2,FALSE)</f>
        <v>Dirección del Área de Servicios Sociales</v>
      </c>
      <c r="D1201" s="3" t="str">
        <f t="shared" si="44"/>
        <v>1</v>
      </c>
      <c r="E1201" s="3" t="str">
        <f t="shared" si="45"/>
        <v>12</v>
      </c>
      <c r="F1201" s="24" t="s">
        <v>48</v>
      </c>
      <c r="G1201" s="25" t="s">
        <v>49</v>
      </c>
      <c r="H1201" s="26">
        <v>30394</v>
      </c>
      <c r="I1201" s="26">
        <v>0</v>
      </c>
      <c r="J1201" s="26">
        <v>30394</v>
      </c>
      <c r="K1201" s="26">
        <v>14972.58</v>
      </c>
      <c r="L1201" s="26">
        <v>14972.58</v>
      </c>
      <c r="M1201" s="23">
        <v>653721.64</v>
      </c>
    </row>
    <row r="1202" spans="1:13" x14ac:dyDescent="0.3">
      <c r="A1202" s="24" t="s">
        <v>313</v>
      </c>
      <c r="B1202" s="24" t="s">
        <v>331</v>
      </c>
      <c r="C1202" s="2" t="str">
        <f>VLOOKUP(B1202,Hoja1!B:C,2,FALSE)</f>
        <v>Dirección del Área de Servicios Sociales</v>
      </c>
      <c r="D1202" s="3" t="str">
        <f t="shared" si="44"/>
        <v>1</v>
      </c>
      <c r="E1202" s="3" t="str">
        <f t="shared" si="45"/>
        <v>12</v>
      </c>
      <c r="F1202" s="24" t="s">
        <v>50</v>
      </c>
      <c r="G1202" s="25" t="s">
        <v>51</v>
      </c>
      <c r="H1202" s="26">
        <v>13363</v>
      </c>
      <c r="I1202" s="26">
        <v>0</v>
      </c>
      <c r="J1202" s="26">
        <v>13363</v>
      </c>
      <c r="K1202" s="26">
        <v>6583.01</v>
      </c>
      <c r="L1202" s="26">
        <v>6583.01</v>
      </c>
      <c r="M1202" s="23">
        <v>37.4</v>
      </c>
    </row>
    <row r="1203" spans="1:13" x14ac:dyDescent="0.3">
      <c r="A1203" s="24" t="s">
        <v>313</v>
      </c>
      <c r="B1203" s="24" t="s">
        <v>331</v>
      </c>
      <c r="C1203" s="2" t="str">
        <f>VLOOKUP(B1203,Hoja1!B:C,2,FALSE)</f>
        <v>Dirección del Área de Servicios Sociales</v>
      </c>
      <c r="D1203" s="3" t="str">
        <f t="shared" si="44"/>
        <v>1</v>
      </c>
      <c r="E1203" s="3" t="str">
        <f t="shared" si="45"/>
        <v>12</v>
      </c>
      <c r="F1203" s="24" t="s">
        <v>17</v>
      </c>
      <c r="G1203" s="25" t="s">
        <v>18</v>
      </c>
      <c r="H1203" s="26">
        <v>20470</v>
      </c>
      <c r="I1203" s="26">
        <v>0</v>
      </c>
      <c r="J1203" s="26">
        <v>20470</v>
      </c>
      <c r="K1203" s="26">
        <v>9895.76</v>
      </c>
      <c r="L1203" s="26">
        <v>9895.76</v>
      </c>
      <c r="M1203" s="23">
        <v>101.9</v>
      </c>
    </row>
    <row r="1204" spans="1:13" x14ac:dyDescent="0.3">
      <c r="A1204" s="24" t="s">
        <v>313</v>
      </c>
      <c r="B1204" s="24" t="s">
        <v>331</v>
      </c>
      <c r="C1204" s="2" t="str">
        <f>VLOOKUP(B1204,Hoja1!B:C,2,FALSE)</f>
        <v>Dirección del Área de Servicios Sociales</v>
      </c>
      <c r="D1204" s="3" t="str">
        <f t="shared" si="44"/>
        <v>1</v>
      </c>
      <c r="E1204" s="3" t="str">
        <f t="shared" si="45"/>
        <v>12</v>
      </c>
      <c r="F1204" s="24" t="s">
        <v>52</v>
      </c>
      <c r="G1204" s="25" t="s">
        <v>53</v>
      </c>
      <c r="H1204" s="26">
        <v>8675</v>
      </c>
      <c r="I1204" s="26">
        <v>0</v>
      </c>
      <c r="J1204" s="26">
        <v>8675</v>
      </c>
      <c r="K1204" s="26">
        <v>4273.59</v>
      </c>
      <c r="L1204" s="26">
        <v>4273.59</v>
      </c>
      <c r="M1204" s="23">
        <v>0</v>
      </c>
    </row>
    <row r="1205" spans="1:13" x14ac:dyDescent="0.3">
      <c r="A1205" s="24" t="s">
        <v>313</v>
      </c>
      <c r="B1205" s="24" t="s">
        <v>331</v>
      </c>
      <c r="C1205" s="2" t="str">
        <f>VLOOKUP(B1205,Hoja1!B:C,2,FALSE)</f>
        <v>Dirección del Área de Servicios Sociales</v>
      </c>
      <c r="D1205" s="3" t="str">
        <f t="shared" si="44"/>
        <v>1</v>
      </c>
      <c r="E1205" s="3" t="str">
        <f t="shared" si="45"/>
        <v>12</v>
      </c>
      <c r="F1205" s="24" t="s">
        <v>19</v>
      </c>
      <c r="G1205" s="25" t="s">
        <v>20</v>
      </c>
      <c r="H1205" s="26">
        <v>23843</v>
      </c>
      <c r="I1205" s="26">
        <v>0</v>
      </c>
      <c r="J1205" s="26">
        <v>23843</v>
      </c>
      <c r="K1205" s="26">
        <v>11893.79</v>
      </c>
      <c r="L1205" s="26">
        <v>11893.79</v>
      </c>
      <c r="M1205" s="23">
        <v>0</v>
      </c>
    </row>
    <row r="1206" spans="1:13" x14ac:dyDescent="0.3">
      <c r="A1206" s="24" t="s">
        <v>313</v>
      </c>
      <c r="B1206" s="24" t="s">
        <v>331</v>
      </c>
      <c r="C1206" s="2" t="str">
        <f>VLOOKUP(B1206,Hoja1!B:C,2,FALSE)</f>
        <v>Dirección del Área de Servicios Sociales</v>
      </c>
      <c r="D1206" s="3" t="str">
        <f t="shared" si="44"/>
        <v>1</v>
      </c>
      <c r="E1206" s="3" t="str">
        <f t="shared" si="45"/>
        <v>12</v>
      </c>
      <c r="F1206" s="24" t="s">
        <v>21</v>
      </c>
      <c r="G1206" s="25" t="s">
        <v>22</v>
      </c>
      <c r="H1206" s="26">
        <v>52748</v>
      </c>
      <c r="I1206" s="26">
        <v>0</v>
      </c>
      <c r="J1206" s="26">
        <v>52748</v>
      </c>
      <c r="K1206" s="26">
        <v>26073.41</v>
      </c>
      <c r="L1206" s="26">
        <v>26073.41</v>
      </c>
      <c r="M1206" s="23">
        <v>0</v>
      </c>
    </row>
    <row r="1207" spans="1:13" x14ac:dyDescent="0.3">
      <c r="A1207" s="24" t="s">
        <v>313</v>
      </c>
      <c r="B1207" s="24" t="s">
        <v>331</v>
      </c>
      <c r="C1207" s="2" t="str">
        <f>VLOOKUP(B1207,Hoja1!B:C,2,FALSE)</f>
        <v>Dirección del Área de Servicios Sociales</v>
      </c>
      <c r="D1207" s="3" t="str">
        <f t="shared" si="44"/>
        <v>1</v>
      </c>
      <c r="E1207" s="3" t="str">
        <f t="shared" si="45"/>
        <v>12</v>
      </c>
      <c r="F1207" s="24" t="s">
        <v>23</v>
      </c>
      <c r="G1207" s="25" t="s">
        <v>24</v>
      </c>
      <c r="H1207" s="26">
        <v>126331</v>
      </c>
      <c r="I1207" s="26">
        <v>0</v>
      </c>
      <c r="J1207" s="26">
        <v>126331</v>
      </c>
      <c r="K1207" s="26">
        <v>63174.76</v>
      </c>
      <c r="L1207" s="26">
        <v>63174.76</v>
      </c>
      <c r="M1207" s="23">
        <v>0</v>
      </c>
    </row>
    <row r="1208" spans="1:13" x14ac:dyDescent="0.3">
      <c r="A1208" s="24" t="s">
        <v>313</v>
      </c>
      <c r="B1208" s="24" t="s">
        <v>331</v>
      </c>
      <c r="C1208" s="2" t="str">
        <f>VLOOKUP(B1208,Hoja1!B:C,2,FALSE)</f>
        <v>Dirección del Área de Servicios Sociales</v>
      </c>
      <c r="D1208" s="3" t="str">
        <f t="shared" si="44"/>
        <v>1</v>
      </c>
      <c r="E1208" s="3" t="str">
        <f t="shared" si="45"/>
        <v>12</v>
      </c>
      <c r="F1208" s="24" t="s">
        <v>25</v>
      </c>
      <c r="G1208" s="25" t="s">
        <v>26</v>
      </c>
      <c r="H1208" s="26">
        <v>12812</v>
      </c>
      <c r="I1208" s="26">
        <v>0</v>
      </c>
      <c r="J1208" s="26">
        <v>12812</v>
      </c>
      <c r="K1208" s="26">
        <v>6238.44</v>
      </c>
      <c r="L1208" s="26">
        <v>6238.44</v>
      </c>
      <c r="M1208" s="23">
        <v>0</v>
      </c>
    </row>
    <row r="1209" spans="1:13" x14ac:dyDescent="0.3">
      <c r="A1209" s="24" t="s">
        <v>313</v>
      </c>
      <c r="B1209" s="24" t="s">
        <v>331</v>
      </c>
      <c r="C1209" s="2" t="str">
        <f>VLOOKUP(B1209,Hoja1!B:C,2,FALSE)</f>
        <v>Dirección del Área de Servicios Sociales</v>
      </c>
      <c r="D1209" s="3" t="str">
        <f t="shared" si="44"/>
        <v>2</v>
      </c>
      <c r="E1209" s="3" t="str">
        <f t="shared" si="45"/>
        <v>21</v>
      </c>
      <c r="F1209" s="24" t="s">
        <v>56</v>
      </c>
      <c r="G1209" s="25" t="s">
        <v>57</v>
      </c>
      <c r="H1209" s="26">
        <v>4000</v>
      </c>
      <c r="I1209" s="26">
        <v>0</v>
      </c>
      <c r="J1209" s="26">
        <v>4000</v>
      </c>
      <c r="K1209" s="26">
        <v>366.41</v>
      </c>
      <c r="L1209" s="26">
        <v>366.41</v>
      </c>
      <c r="M1209" s="23">
        <v>0</v>
      </c>
    </row>
    <row r="1210" spans="1:13" x14ac:dyDescent="0.3">
      <c r="A1210" s="24" t="s">
        <v>313</v>
      </c>
      <c r="B1210" s="24" t="s">
        <v>331</v>
      </c>
      <c r="C1210" s="2" t="str">
        <f>VLOOKUP(B1210,Hoja1!B:C,2,FALSE)</f>
        <v>Dirección del Área de Servicios Sociales</v>
      </c>
      <c r="D1210" s="3" t="str">
        <f t="shared" ref="D1210:D1247" si="46">LEFT(F1210,1)</f>
        <v>2</v>
      </c>
      <c r="E1210" s="3" t="str">
        <f t="shared" ref="E1210:E1247" si="47">LEFT(F1210,2)</f>
        <v>22</v>
      </c>
      <c r="F1210" s="24" t="s">
        <v>62</v>
      </c>
      <c r="G1210" s="25" t="s">
        <v>63</v>
      </c>
      <c r="H1210" s="26">
        <v>2000</v>
      </c>
      <c r="I1210" s="26">
        <v>0</v>
      </c>
      <c r="J1210" s="26">
        <v>2000</v>
      </c>
      <c r="K1210" s="26">
        <v>906.12</v>
      </c>
      <c r="L1210" s="26">
        <v>906.12</v>
      </c>
      <c r="M1210" s="23">
        <v>0</v>
      </c>
    </row>
    <row r="1211" spans="1:13" x14ac:dyDescent="0.3">
      <c r="A1211" s="24" t="s">
        <v>313</v>
      </c>
      <c r="B1211" s="24" t="s">
        <v>331</v>
      </c>
      <c r="C1211" s="2" t="str">
        <f>VLOOKUP(B1211,Hoja1!B:C,2,FALSE)</f>
        <v>Dirección del Área de Servicios Sociales</v>
      </c>
      <c r="D1211" s="3" t="str">
        <f t="shared" si="46"/>
        <v>2</v>
      </c>
      <c r="E1211" s="3" t="str">
        <f t="shared" si="47"/>
        <v>22</v>
      </c>
      <c r="F1211" s="24" t="s">
        <v>64</v>
      </c>
      <c r="G1211" s="25" t="s">
        <v>65</v>
      </c>
      <c r="H1211" s="26">
        <v>40000</v>
      </c>
      <c r="I1211" s="26">
        <v>0</v>
      </c>
      <c r="J1211" s="26">
        <v>40000</v>
      </c>
      <c r="K1211" s="26">
        <v>0</v>
      </c>
      <c r="L1211" s="26">
        <v>0</v>
      </c>
      <c r="M1211" s="23">
        <v>0</v>
      </c>
    </row>
    <row r="1212" spans="1:13" x14ac:dyDescent="0.3">
      <c r="A1212" s="24" t="s">
        <v>313</v>
      </c>
      <c r="B1212" s="24" t="s">
        <v>331</v>
      </c>
      <c r="C1212" s="2" t="str">
        <f>VLOOKUP(B1212,Hoja1!B:C,2,FALSE)</f>
        <v>Dirección del Área de Servicios Sociales</v>
      </c>
      <c r="D1212" s="3" t="str">
        <f t="shared" si="46"/>
        <v>8</v>
      </c>
      <c r="E1212" s="3" t="str">
        <f t="shared" si="47"/>
        <v>83</v>
      </c>
      <c r="F1212" s="24" t="s">
        <v>114</v>
      </c>
      <c r="G1212" s="25" t="s">
        <v>409</v>
      </c>
      <c r="H1212" s="26">
        <v>5000</v>
      </c>
      <c r="I1212" s="26">
        <v>0</v>
      </c>
      <c r="J1212" s="26">
        <v>5000</v>
      </c>
      <c r="K1212" s="26">
        <v>1316.1</v>
      </c>
      <c r="L1212" s="26">
        <v>1316.1</v>
      </c>
      <c r="M1212" s="23">
        <v>0</v>
      </c>
    </row>
    <row r="1213" spans="1:13" x14ac:dyDescent="0.3">
      <c r="A1213" s="24" t="s">
        <v>313</v>
      </c>
      <c r="B1213" s="24" t="s">
        <v>332</v>
      </c>
      <c r="C1213" s="2" t="str">
        <f>VLOOKUP(B1213,Hoja1!B:C,2,FALSE)</f>
        <v>Formación para el Empleo</v>
      </c>
      <c r="D1213" s="3" t="str">
        <f t="shared" si="46"/>
        <v>1</v>
      </c>
      <c r="E1213" s="3" t="str">
        <f t="shared" si="47"/>
        <v>12</v>
      </c>
      <c r="F1213" s="24" t="s">
        <v>50</v>
      </c>
      <c r="G1213" s="25" t="s">
        <v>51</v>
      </c>
      <c r="H1213" s="26">
        <v>26727</v>
      </c>
      <c r="I1213" s="26">
        <v>0</v>
      </c>
      <c r="J1213" s="26">
        <v>26727</v>
      </c>
      <c r="K1213" s="26">
        <v>2343.88</v>
      </c>
      <c r="L1213" s="26">
        <v>2343.88</v>
      </c>
      <c r="M1213" s="23">
        <v>0</v>
      </c>
    </row>
    <row r="1214" spans="1:13" x14ac:dyDescent="0.3">
      <c r="A1214" s="24" t="s">
        <v>313</v>
      </c>
      <c r="B1214" s="24" t="s">
        <v>332</v>
      </c>
      <c r="C1214" s="2" t="str">
        <f>VLOOKUP(B1214,Hoja1!B:C,2,FALSE)</f>
        <v>Formación para el Empleo</v>
      </c>
      <c r="D1214" s="3" t="str">
        <f t="shared" si="46"/>
        <v>1</v>
      </c>
      <c r="E1214" s="3" t="str">
        <f t="shared" si="47"/>
        <v>12</v>
      </c>
      <c r="F1214" s="24" t="s">
        <v>17</v>
      </c>
      <c r="G1214" s="25" t="s">
        <v>18</v>
      </c>
      <c r="H1214" s="26">
        <v>10235</v>
      </c>
      <c r="I1214" s="26">
        <v>0</v>
      </c>
      <c r="J1214" s="26">
        <v>10235</v>
      </c>
      <c r="K1214" s="26">
        <v>1369.33</v>
      </c>
      <c r="L1214" s="26">
        <v>1369.33</v>
      </c>
      <c r="M1214" s="23">
        <v>0</v>
      </c>
    </row>
    <row r="1215" spans="1:13" x14ac:dyDescent="0.3">
      <c r="A1215" s="24" t="s">
        <v>313</v>
      </c>
      <c r="B1215" s="24" t="s">
        <v>332</v>
      </c>
      <c r="C1215" s="2" t="str">
        <f>VLOOKUP(B1215,Hoja1!B:C,2,FALSE)</f>
        <v>Formación para el Empleo</v>
      </c>
      <c r="D1215" s="3" t="str">
        <f t="shared" si="46"/>
        <v>1</v>
      </c>
      <c r="E1215" s="3" t="str">
        <f t="shared" si="47"/>
        <v>12</v>
      </c>
      <c r="F1215" s="24" t="s">
        <v>19</v>
      </c>
      <c r="G1215" s="25" t="s">
        <v>20</v>
      </c>
      <c r="H1215" s="26">
        <v>7729</v>
      </c>
      <c r="I1215" s="26">
        <v>0</v>
      </c>
      <c r="J1215" s="26">
        <v>7729</v>
      </c>
      <c r="K1215" s="26">
        <v>3410.73</v>
      </c>
      <c r="L1215" s="26">
        <v>3410.73</v>
      </c>
      <c r="M1215" s="23">
        <v>6788.16</v>
      </c>
    </row>
    <row r="1216" spans="1:13" x14ac:dyDescent="0.3">
      <c r="A1216" s="24" t="s">
        <v>313</v>
      </c>
      <c r="B1216" s="24" t="s">
        <v>332</v>
      </c>
      <c r="C1216" s="2" t="str">
        <f>VLOOKUP(B1216,Hoja1!B:C,2,FALSE)</f>
        <v>Formación para el Empleo</v>
      </c>
      <c r="D1216" s="3" t="str">
        <f t="shared" si="46"/>
        <v>1</v>
      </c>
      <c r="E1216" s="3" t="str">
        <f t="shared" si="47"/>
        <v>12</v>
      </c>
      <c r="F1216" s="24" t="s">
        <v>21</v>
      </c>
      <c r="G1216" s="25" t="s">
        <v>22</v>
      </c>
      <c r="H1216" s="26">
        <v>20547</v>
      </c>
      <c r="I1216" s="26">
        <v>0</v>
      </c>
      <c r="J1216" s="26">
        <v>20547</v>
      </c>
      <c r="K1216" s="26">
        <v>4343.8500000000004</v>
      </c>
      <c r="L1216" s="26">
        <v>4343.8500000000004</v>
      </c>
      <c r="M1216" s="23">
        <v>2934.78</v>
      </c>
    </row>
    <row r="1217" spans="1:13" x14ac:dyDescent="0.3">
      <c r="A1217" s="24" t="s">
        <v>313</v>
      </c>
      <c r="B1217" s="24" t="s">
        <v>332</v>
      </c>
      <c r="C1217" s="2" t="str">
        <f>VLOOKUP(B1217,Hoja1!B:C,2,FALSE)</f>
        <v>Formación para el Empleo</v>
      </c>
      <c r="D1217" s="3" t="str">
        <f t="shared" si="46"/>
        <v>1</v>
      </c>
      <c r="E1217" s="3" t="str">
        <f t="shared" si="47"/>
        <v>12</v>
      </c>
      <c r="F1217" s="24" t="s">
        <v>23</v>
      </c>
      <c r="G1217" s="25" t="s">
        <v>24</v>
      </c>
      <c r="H1217" s="26">
        <v>50455</v>
      </c>
      <c r="I1217" s="26">
        <v>0</v>
      </c>
      <c r="J1217" s="26">
        <v>50455</v>
      </c>
      <c r="K1217" s="26">
        <v>26567.360000000001</v>
      </c>
      <c r="L1217" s="26">
        <v>26567.360000000001</v>
      </c>
      <c r="M1217" s="23">
        <v>4407.0600000000004</v>
      </c>
    </row>
    <row r="1218" spans="1:13" x14ac:dyDescent="0.3">
      <c r="A1218" s="24" t="s">
        <v>313</v>
      </c>
      <c r="B1218" s="24" t="s">
        <v>332</v>
      </c>
      <c r="C1218" s="2" t="str">
        <f>VLOOKUP(B1218,Hoja1!B:C,2,FALSE)</f>
        <v>Formación para el Empleo</v>
      </c>
      <c r="D1218" s="3" t="str">
        <f t="shared" si="46"/>
        <v>1</v>
      </c>
      <c r="E1218" s="3" t="str">
        <f t="shared" si="47"/>
        <v>12</v>
      </c>
      <c r="F1218" s="24" t="s">
        <v>25</v>
      </c>
      <c r="G1218" s="25" t="s">
        <v>26</v>
      </c>
      <c r="H1218" s="26">
        <v>3463</v>
      </c>
      <c r="I1218" s="26">
        <v>0</v>
      </c>
      <c r="J1218" s="26">
        <v>3463</v>
      </c>
      <c r="K1218" s="26">
        <v>921.65</v>
      </c>
      <c r="L1218" s="26">
        <v>921.65</v>
      </c>
      <c r="M1218" s="23">
        <v>1833.93</v>
      </c>
    </row>
    <row r="1219" spans="1:13" x14ac:dyDescent="0.3">
      <c r="A1219" s="24" t="s">
        <v>313</v>
      </c>
      <c r="B1219" s="24" t="s">
        <v>332</v>
      </c>
      <c r="C1219" s="2" t="str">
        <f>VLOOKUP(B1219,Hoja1!B:C,2,FALSE)</f>
        <v>Formación para el Empleo</v>
      </c>
      <c r="D1219" s="3" t="str">
        <f t="shared" si="46"/>
        <v>1</v>
      </c>
      <c r="E1219" s="3" t="str">
        <f t="shared" si="47"/>
        <v>13</v>
      </c>
      <c r="F1219" s="24" t="s">
        <v>73</v>
      </c>
      <c r="G1219" s="25" t="s">
        <v>74</v>
      </c>
      <c r="H1219" s="26">
        <v>12000</v>
      </c>
      <c r="I1219" s="26">
        <v>0</v>
      </c>
      <c r="J1219" s="26">
        <v>12000</v>
      </c>
      <c r="K1219" s="26">
        <v>0</v>
      </c>
      <c r="L1219" s="26">
        <v>0</v>
      </c>
      <c r="M1219" s="23">
        <v>5310.82</v>
      </c>
    </row>
    <row r="1220" spans="1:13" x14ac:dyDescent="0.3">
      <c r="A1220" s="24" t="s">
        <v>313</v>
      </c>
      <c r="B1220" s="24" t="s">
        <v>332</v>
      </c>
      <c r="C1220" s="2" t="str">
        <f>VLOOKUP(B1220,Hoja1!B:C,2,FALSE)</f>
        <v>Formación para el Empleo</v>
      </c>
      <c r="D1220" s="3" t="str">
        <f t="shared" si="46"/>
        <v>1</v>
      </c>
      <c r="E1220" s="3" t="str">
        <f t="shared" si="47"/>
        <v>14</v>
      </c>
      <c r="F1220" s="24" t="s">
        <v>315</v>
      </c>
      <c r="G1220" s="25" t="s">
        <v>316</v>
      </c>
      <c r="H1220" s="26">
        <v>531705</v>
      </c>
      <c r="I1220" s="26">
        <v>102410</v>
      </c>
      <c r="J1220" s="26">
        <v>634115</v>
      </c>
      <c r="K1220" s="26">
        <v>313585.07</v>
      </c>
      <c r="L1220" s="26">
        <v>313585.07</v>
      </c>
      <c r="M1220" s="23">
        <v>11136.15</v>
      </c>
    </row>
    <row r="1221" spans="1:13" x14ac:dyDescent="0.3">
      <c r="A1221" s="24" t="s">
        <v>313</v>
      </c>
      <c r="B1221" s="24" t="s">
        <v>332</v>
      </c>
      <c r="C1221" s="2" t="str">
        <f>VLOOKUP(B1221,Hoja1!B:C,2,FALSE)</f>
        <v>Formación para el Empleo</v>
      </c>
      <c r="D1221" s="3" t="str">
        <f t="shared" si="46"/>
        <v>2</v>
      </c>
      <c r="E1221" s="3" t="str">
        <f t="shared" si="47"/>
        <v>20</v>
      </c>
      <c r="F1221" s="24" t="s">
        <v>54</v>
      </c>
      <c r="G1221" s="25" t="s">
        <v>55</v>
      </c>
      <c r="H1221" s="26">
        <v>2500</v>
      </c>
      <c r="I1221" s="26">
        <v>1200</v>
      </c>
      <c r="J1221" s="26">
        <v>3700</v>
      </c>
      <c r="K1221" s="26">
        <v>0</v>
      </c>
      <c r="L1221" s="26">
        <v>0</v>
      </c>
      <c r="M1221" s="23">
        <v>26633.06</v>
      </c>
    </row>
    <row r="1222" spans="1:13" x14ac:dyDescent="0.3">
      <c r="A1222" s="24" t="s">
        <v>313</v>
      </c>
      <c r="B1222" s="24" t="s">
        <v>332</v>
      </c>
      <c r="C1222" s="2" t="str">
        <f>VLOOKUP(B1222,Hoja1!B:C,2,FALSE)</f>
        <v>Formación para el Empleo</v>
      </c>
      <c r="D1222" s="3" t="str">
        <f t="shared" si="46"/>
        <v>2</v>
      </c>
      <c r="E1222" s="3" t="str">
        <f t="shared" si="47"/>
        <v>21</v>
      </c>
      <c r="F1222" s="24" t="s">
        <v>140</v>
      </c>
      <c r="G1222" s="25" t="s">
        <v>141</v>
      </c>
      <c r="H1222" s="26">
        <v>3000</v>
      </c>
      <c r="I1222" s="26">
        <v>0</v>
      </c>
      <c r="J1222" s="26">
        <v>3000</v>
      </c>
      <c r="K1222" s="26">
        <v>400.71</v>
      </c>
      <c r="L1222" s="26">
        <v>400.71</v>
      </c>
      <c r="M1222" s="23">
        <v>2525.35</v>
      </c>
    </row>
    <row r="1223" spans="1:13" x14ac:dyDescent="0.3">
      <c r="A1223" s="24" t="s">
        <v>313</v>
      </c>
      <c r="B1223" s="24" t="s">
        <v>332</v>
      </c>
      <c r="C1223" s="2" t="str">
        <f>VLOOKUP(B1223,Hoja1!B:C,2,FALSE)</f>
        <v>Formación para el Empleo</v>
      </c>
      <c r="D1223" s="3" t="str">
        <f t="shared" si="46"/>
        <v>2</v>
      </c>
      <c r="E1223" s="3" t="str">
        <f t="shared" si="47"/>
        <v>21</v>
      </c>
      <c r="F1223" s="24" t="s">
        <v>56</v>
      </c>
      <c r="G1223" s="25" t="s">
        <v>57</v>
      </c>
      <c r="H1223" s="26">
        <v>16950</v>
      </c>
      <c r="I1223" s="26">
        <v>1000</v>
      </c>
      <c r="J1223" s="26">
        <v>17950</v>
      </c>
      <c r="K1223" s="26">
        <v>2219.71</v>
      </c>
      <c r="L1223" s="26">
        <v>1968.62</v>
      </c>
      <c r="M1223" s="23">
        <v>79.56</v>
      </c>
    </row>
    <row r="1224" spans="1:13" x14ac:dyDescent="0.3">
      <c r="A1224" s="24" t="s">
        <v>313</v>
      </c>
      <c r="B1224" s="24" t="s">
        <v>332</v>
      </c>
      <c r="C1224" s="2" t="str">
        <f>VLOOKUP(B1224,Hoja1!B:C,2,FALSE)</f>
        <v>Formación para el Empleo</v>
      </c>
      <c r="D1224" s="3" t="str">
        <f t="shared" si="46"/>
        <v>2</v>
      </c>
      <c r="E1224" s="3" t="str">
        <f t="shared" si="47"/>
        <v>21</v>
      </c>
      <c r="F1224" s="24" t="s">
        <v>77</v>
      </c>
      <c r="G1224" s="25" t="s">
        <v>78</v>
      </c>
      <c r="H1224" s="26">
        <v>2000</v>
      </c>
      <c r="I1224" s="26">
        <v>0</v>
      </c>
      <c r="J1224" s="26">
        <v>2000</v>
      </c>
      <c r="K1224" s="26">
        <v>115.19</v>
      </c>
      <c r="L1224" s="26">
        <v>115.19</v>
      </c>
      <c r="M1224" s="23">
        <v>48</v>
      </c>
    </row>
    <row r="1225" spans="1:13" x14ac:dyDescent="0.3">
      <c r="A1225" s="24" t="s">
        <v>313</v>
      </c>
      <c r="B1225" s="24" t="s">
        <v>332</v>
      </c>
      <c r="C1225" s="2" t="str">
        <f>VLOOKUP(B1225,Hoja1!B:C,2,FALSE)</f>
        <v>Formación para el Empleo</v>
      </c>
      <c r="D1225" s="3" t="str">
        <f t="shared" si="46"/>
        <v>2</v>
      </c>
      <c r="E1225" s="3" t="str">
        <f t="shared" si="47"/>
        <v>22</v>
      </c>
      <c r="F1225" s="24" t="s">
        <v>27</v>
      </c>
      <c r="G1225" s="25" t="s">
        <v>28</v>
      </c>
      <c r="H1225" s="26">
        <v>1700</v>
      </c>
      <c r="I1225" s="26">
        <v>0</v>
      </c>
      <c r="J1225" s="26">
        <v>1700</v>
      </c>
      <c r="K1225" s="26">
        <v>0</v>
      </c>
      <c r="L1225" s="26">
        <v>0</v>
      </c>
      <c r="M1225" s="23">
        <v>0</v>
      </c>
    </row>
    <row r="1226" spans="1:13" x14ac:dyDescent="0.3">
      <c r="A1226" s="24" t="s">
        <v>313</v>
      </c>
      <c r="B1226" s="24" t="s">
        <v>332</v>
      </c>
      <c r="C1226" s="2" t="str">
        <f>VLOOKUP(B1226,Hoja1!B:C,2,FALSE)</f>
        <v>Formación para el Empleo</v>
      </c>
      <c r="D1226" s="3" t="str">
        <f t="shared" si="46"/>
        <v>2</v>
      </c>
      <c r="E1226" s="3" t="str">
        <f t="shared" si="47"/>
        <v>22</v>
      </c>
      <c r="F1226" s="24" t="s">
        <v>29</v>
      </c>
      <c r="G1226" s="25" t="s">
        <v>30</v>
      </c>
      <c r="H1226" s="26">
        <v>6800</v>
      </c>
      <c r="I1226" s="26">
        <v>2500</v>
      </c>
      <c r="J1226" s="26">
        <v>9300</v>
      </c>
      <c r="K1226" s="26">
        <v>654.29</v>
      </c>
      <c r="L1226" s="26">
        <v>654.29</v>
      </c>
      <c r="M1226" s="23">
        <v>1040.0999999999999</v>
      </c>
    </row>
    <row r="1227" spans="1:13" x14ac:dyDescent="0.3">
      <c r="A1227" s="24" t="s">
        <v>313</v>
      </c>
      <c r="B1227" s="24" t="s">
        <v>332</v>
      </c>
      <c r="C1227" s="2" t="str">
        <f>VLOOKUP(B1227,Hoja1!B:C,2,FALSE)</f>
        <v>Formación para el Empleo</v>
      </c>
      <c r="D1227" s="3" t="str">
        <f t="shared" si="46"/>
        <v>2</v>
      </c>
      <c r="E1227" s="3" t="str">
        <f t="shared" si="47"/>
        <v>22</v>
      </c>
      <c r="F1227" s="24" t="s">
        <v>92</v>
      </c>
      <c r="G1227" s="25" t="s">
        <v>93</v>
      </c>
      <c r="H1227" s="26">
        <v>12500</v>
      </c>
      <c r="I1227" s="26">
        <v>0</v>
      </c>
      <c r="J1227" s="26">
        <v>12500</v>
      </c>
      <c r="K1227" s="26">
        <v>5409.13</v>
      </c>
      <c r="L1227" s="26">
        <v>4503.2</v>
      </c>
      <c r="M1227" s="23">
        <v>978.26</v>
      </c>
    </row>
    <row r="1228" spans="1:13" x14ac:dyDescent="0.3">
      <c r="A1228" s="24" t="s">
        <v>313</v>
      </c>
      <c r="B1228" s="24" t="s">
        <v>332</v>
      </c>
      <c r="C1228" s="2" t="str">
        <f>VLOOKUP(B1228,Hoja1!B:C,2,FALSE)</f>
        <v>Formación para el Empleo</v>
      </c>
      <c r="D1228" s="3" t="str">
        <f t="shared" si="46"/>
        <v>2</v>
      </c>
      <c r="E1228" s="3" t="str">
        <f t="shared" si="47"/>
        <v>22</v>
      </c>
      <c r="F1228" s="24" t="s">
        <v>142</v>
      </c>
      <c r="G1228" s="25" t="s">
        <v>143</v>
      </c>
      <c r="H1228" s="26">
        <v>14500</v>
      </c>
      <c r="I1228" s="26">
        <v>0</v>
      </c>
      <c r="J1228" s="26">
        <v>14500</v>
      </c>
      <c r="K1228" s="26">
        <v>8145.62</v>
      </c>
      <c r="L1228" s="26">
        <v>8145.62</v>
      </c>
      <c r="M1228" s="23">
        <v>0</v>
      </c>
    </row>
    <row r="1229" spans="1:13" x14ac:dyDescent="0.3">
      <c r="A1229" s="24" t="s">
        <v>313</v>
      </c>
      <c r="B1229" s="24" t="s">
        <v>332</v>
      </c>
      <c r="C1229" s="2" t="str">
        <f>VLOOKUP(B1229,Hoja1!B:C,2,FALSE)</f>
        <v>Formación para el Empleo</v>
      </c>
      <c r="D1229" s="3" t="str">
        <f t="shared" si="46"/>
        <v>2</v>
      </c>
      <c r="E1229" s="3" t="str">
        <f t="shared" si="47"/>
        <v>22</v>
      </c>
      <c r="F1229" s="24" t="s">
        <v>79</v>
      </c>
      <c r="G1229" s="25" t="s">
        <v>80</v>
      </c>
      <c r="H1229" s="26">
        <v>4500</v>
      </c>
      <c r="I1229" s="26">
        <v>0</v>
      </c>
      <c r="J1229" s="26">
        <v>4500</v>
      </c>
      <c r="K1229" s="26">
        <v>271.45999999999998</v>
      </c>
      <c r="L1229" s="26">
        <v>271.45999999999998</v>
      </c>
      <c r="M1229" s="23">
        <v>1509.73</v>
      </c>
    </row>
    <row r="1230" spans="1:13" x14ac:dyDescent="0.3">
      <c r="A1230" s="24" t="s">
        <v>313</v>
      </c>
      <c r="B1230" s="24" t="s">
        <v>332</v>
      </c>
      <c r="C1230" s="2" t="str">
        <f>VLOOKUP(B1230,Hoja1!B:C,2,FALSE)</f>
        <v>Formación para el Empleo</v>
      </c>
      <c r="D1230" s="3" t="str">
        <f t="shared" si="46"/>
        <v>2</v>
      </c>
      <c r="E1230" s="3" t="str">
        <f t="shared" si="47"/>
        <v>22</v>
      </c>
      <c r="F1230" s="24" t="s">
        <v>81</v>
      </c>
      <c r="G1230" s="25" t="s">
        <v>82</v>
      </c>
      <c r="H1230" s="26">
        <v>10600</v>
      </c>
      <c r="I1230" s="26">
        <v>4000</v>
      </c>
      <c r="J1230" s="26">
        <v>14600</v>
      </c>
      <c r="K1230" s="26">
        <v>1516.6</v>
      </c>
      <c r="L1230" s="26">
        <v>1516.6</v>
      </c>
      <c r="M1230" s="23">
        <v>1104.75</v>
      </c>
    </row>
    <row r="1231" spans="1:13" x14ac:dyDescent="0.3">
      <c r="A1231" s="24" t="s">
        <v>313</v>
      </c>
      <c r="B1231" s="24" t="s">
        <v>332</v>
      </c>
      <c r="C1231" s="2" t="str">
        <f>VLOOKUP(B1231,Hoja1!B:C,2,FALSE)</f>
        <v>Formación para el Empleo</v>
      </c>
      <c r="D1231" s="3" t="str">
        <f t="shared" si="46"/>
        <v>2</v>
      </c>
      <c r="E1231" s="3" t="str">
        <f t="shared" si="47"/>
        <v>22</v>
      </c>
      <c r="F1231" s="24" t="s">
        <v>206</v>
      </c>
      <c r="G1231" s="25" t="s">
        <v>207</v>
      </c>
      <c r="H1231" s="26">
        <v>1000</v>
      </c>
      <c r="I1231" s="26">
        <v>100</v>
      </c>
      <c r="J1231" s="26">
        <v>1100</v>
      </c>
      <c r="K1231" s="26">
        <v>217.7</v>
      </c>
      <c r="L1231" s="26">
        <v>71.400000000000006</v>
      </c>
      <c r="M1231" s="23">
        <v>9906.76</v>
      </c>
    </row>
    <row r="1232" spans="1:13" x14ac:dyDescent="0.3">
      <c r="A1232" s="24" t="s">
        <v>313</v>
      </c>
      <c r="B1232" s="24" t="s">
        <v>332</v>
      </c>
      <c r="C1232" s="2" t="str">
        <f>VLOOKUP(B1232,Hoja1!B:C,2,FALSE)</f>
        <v>Formación para el Empleo</v>
      </c>
      <c r="D1232" s="3" t="str">
        <f t="shared" si="46"/>
        <v>2</v>
      </c>
      <c r="E1232" s="3" t="str">
        <f t="shared" si="47"/>
        <v>22</v>
      </c>
      <c r="F1232" s="24" t="s">
        <v>83</v>
      </c>
      <c r="G1232" s="25" t="s">
        <v>84</v>
      </c>
      <c r="H1232" s="26">
        <v>700</v>
      </c>
      <c r="I1232" s="26">
        <v>0</v>
      </c>
      <c r="J1232" s="26">
        <v>700</v>
      </c>
      <c r="K1232" s="26">
        <v>0</v>
      </c>
      <c r="L1232" s="26">
        <v>0</v>
      </c>
      <c r="M1232" s="23">
        <v>255.11</v>
      </c>
    </row>
    <row r="1233" spans="1:13" x14ac:dyDescent="0.3">
      <c r="A1233" s="24" t="s">
        <v>313</v>
      </c>
      <c r="B1233" s="24" t="s">
        <v>332</v>
      </c>
      <c r="C1233" s="2" t="str">
        <f>VLOOKUP(B1233,Hoja1!B:C,2,FALSE)</f>
        <v>Formación para el Empleo</v>
      </c>
      <c r="D1233" s="3" t="str">
        <f t="shared" si="46"/>
        <v>2</v>
      </c>
      <c r="E1233" s="3" t="str">
        <f t="shared" si="47"/>
        <v>22</v>
      </c>
      <c r="F1233" s="24" t="s">
        <v>85</v>
      </c>
      <c r="G1233" s="25" t="s">
        <v>86</v>
      </c>
      <c r="H1233" s="26">
        <v>48990</v>
      </c>
      <c r="I1233" s="26">
        <v>7600</v>
      </c>
      <c r="J1233" s="26">
        <v>56590</v>
      </c>
      <c r="K1233" s="26">
        <v>20887.14</v>
      </c>
      <c r="L1233" s="26">
        <v>17711.18</v>
      </c>
      <c r="M1233" s="23">
        <v>0</v>
      </c>
    </row>
    <row r="1234" spans="1:13" x14ac:dyDescent="0.3">
      <c r="A1234" s="24" t="s">
        <v>313</v>
      </c>
      <c r="B1234" s="24" t="s">
        <v>332</v>
      </c>
      <c r="C1234" s="2" t="str">
        <f>VLOOKUP(B1234,Hoja1!B:C,2,FALSE)</f>
        <v>Formación para el Empleo</v>
      </c>
      <c r="D1234" s="3" t="str">
        <f t="shared" si="46"/>
        <v>2</v>
      </c>
      <c r="E1234" s="3" t="str">
        <f t="shared" si="47"/>
        <v>22</v>
      </c>
      <c r="F1234" s="24" t="s">
        <v>168</v>
      </c>
      <c r="G1234" s="25" t="s">
        <v>169</v>
      </c>
      <c r="H1234" s="26">
        <v>2500</v>
      </c>
      <c r="I1234" s="26">
        <v>0</v>
      </c>
      <c r="J1234" s="26">
        <v>2500</v>
      </c>
      <c r="K1234" s="26">
        <v>822.48</v>
      </c>
      <c r="L1234" s="26">
        <v>822.48</v>
      </c>
      <c r="M1234" s="23">
        <v>127755.56</v>
      </c>
    </row>
    <row r="1235" spans="1:13" x14ac:dyDescent="0.3">
      <c r="A1235" s="24" t="s">
        <v>313</v>
      </c>
      <c r="B1235" s="24" t="s">
        <v>332</v>
      </c>
      <c r="C1235" s="2" t="str">
        <f>VLOOKUP(B1235,Hoja1!B:C,2,FALSE)</f>
        <v>Formación para el Empleo</v>
      </c>
      <c r="D1235" s="3" t="str">
        <f t="shared" si="46"/>
        <v>2</v>
      </c>
      <c r="E1235" s="3" t="str">
        <f t="shared" si="47"/>
        <v>22</v>
      </c>
      <c r="F1235" s="24" t="s">
        <v>31</v>
      </c>
      <c r="G1235" s="25" t="s">
        <v>32</v>
      </c>
      <c r="H1235" s="26">
        <v>4500</v>
      </c>
      <c r="I1235" s="26">
        <v>0</v>
      </c>
      <c r="J1235" s="26">
        <v>4500</v>
      </c>
      <c r="K1235" s="26">
        <v>725.98</v>
      </c>
      <c r="L1235" s="26">
        <v>725.98</v>
      </c>
      <c r="M1235" s="23">
        <v>0</v>
      </c>
    </row>
    <row r="1236" spans="1:13" x14ac:dyDescent="0.3">
      <c r="A1236" s="24" t="s">
        <v>313</v>
      </c>
      <c r="B1236" s="24" t="s">
        <v>332</v>
      </c>
      <c r="C1236" s="2" t="str">
        <f>VLOOKUP(B1236,Hoja1!B:C,2,FALSE)</f>
        <v>Formación para el Empleo</v>
      </c>
      <c r="D1236" s="3" t="str">
        <f t="shared" si="46"/>
        <v>2</v>
      </c>
      <c r="E1236" s="3" t="str">
        <f t="shared" si="47"/>
        <v>22</v>
      </c>
      <c r="F1236" s="24" t="s">
        <v>193</v>
      </c>
      <c r="G1236" s="25" t="s">
        <v>194</v>
      </c>
      <c r="H1236" s="26">
        <v>700</v>
      </c>
      <c r="I1236" s="26">
        <v>0</v>
      </c>
      <c r="J1236" s="26">
        <v>700</v>
      </c>
      <c r="K1236" s="26">
        <v>22.44</v>
      </c>
      <c r="L1236" s="26">
        <v>22.44</v>
      </c>
      <c r="M1236" s="23">
        <v>124.93</v>
      </c>
    </row>
    <row r="1237" spans="1:13" x14ac:dyDescent="0.3">
      <c r="A1237" s="24" t="s">
        <v>313</v>
      </c>
      <c r="B1237" s="24" t="s">
        <v>332</v>
      </c>
      <c r="C1237" s="2" t="str">
        <f>VLOOKUP(B1237,Hoja1!B:C,2,FALSE)</f>
        <v>Formación para el Empleo</v>
      </c>
      <c r="D1237" s="3" t="str">
        <f t="shared" si="46"/>
        <v>2</v>
      </c>
      <c r="E1237" s="3" t="str">
        <f t="shared" si="47"/>
        <v>22</v>
      </c>
      <c r="F1237" s="24" t="s">
        <v>87</v>
      </c>
      <c r="G1237" s="25" t="s">
        <v>88</v>
      </c>
      <c r="H1237" s="26">
        <v>100</v>
      </c>
      <c r="I1237" s="26">
        <v>0</v>
      </c>
      <c r="J1237" s="26">
        <v>100</v>
      </c>
      <c r="K1237" s="26">
        <v>0</v>
      </c>
      <c r="L1237" s="26">
        <v>0</v>
      </c>
      <c r="M1237" s="23">
        <v>539.67999999999995</v>
      </c>
    </row>
    <row r="1238" spans="1:13" x14ac:dyDescent="0.3">
      <c r="A1238" s="24" t="s">
        <v>313</v>
      </c>
      <c r="B1238" s="24" t="s">
        <v>332</v>
      </c>
      <c r="C1238" s="2" t="str">
        <f>VLOOKUP(B1238,Hoja1!B:C,2,FALSE)</f>
        <v>Formación para el Empleo</v>
      </c>
      <c r="D1238" s="3" t="str">
        <f t="shared" si="46"/>
        <v>2</v>
      </c>
      <c r="E1238" s="3" t="str">
        <f t="shared" si="47"/>
        <v>22</v>
      </c>
      <c r="F1238" s="24" t="s">
        <v>62</v>
      </c>
      <c r="G1238" s="25" t="s">
        <v>63</v>
      </c>
      <c r="H1238" s="26">
        <v>12350</v>
      </c>
      <c r="I1238" s="26">
        <v>2277</v>
      </c>
      <c r="J1238" s="26">
        <v>14627</v>
      </c>
      <c r="K1238" s="26">
        <v>1849.48</v>
      </c>
      <c r="L1238" s="26">
        <v>1740.58</v>
      </c>
      <c r="M1238" s="23">
        <v>0</v>
      </c>
    </row>
    <row r="1239" spans="1:13" x14ac:dyDescent="0.3">
      <c r="A1239" s="24" t="s">
        <v>313</v>
      </c>
      <c r="B1239" s="24" t="s">
        <v>332</v>
      </c>
      <c r="C1239" s="2" t="str">
        <f>VLOOKUP(B1239,Hoja1!B:C,2,FALSE)</f>
        <v>Formación para el Empleo</v>
      </c>
      <c r="D1239" s="3" t="str">
        <f t="shared" si="46"/>
        <v>2</v>
      </c>
      <c r="E1239" s="3" t="str">
        <f t="shared" si="47"/>
        <v>22</v>
      </c>
      <c r="F1239" s="24" t="s">
        <v>144</v>
      </c>
      <c r="G1239" s="25" t="s">
        <v>145</v>
      </c>
      <c r="H1239" s="26">
        <v>28000</v>
      </c>
      <c r="I1239" s="26">
        <v>0</v>
      </c>
      <c r="J1239" s="26">
        <v>28000</v>
      </c>
      <c r="K1239" s="26">
        <v>7799.12</v>
      </c>
      <c r="L1239" s="26">
        <v>7799.12</v>
      </c>
      <c r="M1239" s="23">
        <v>0</v>
      </c>
    </row>
    <row r="1240" spans="1:13" x14ac:dyDescent="0.3">
      <c r="A1240" s="24" t="s">
        <v>313</v>
      </c>
      <c r="B1240" s="24" t="s">
        <v>332</v>
      </c>
      <c r="C1240" s="2" t="str">
        <f>VLOOKUP(B1240,Hoja1!B:C,2,FALSE)</f>
        <v>Formación para el Empleo</v>
      </c>
      <c r="D1240" s="3" t="str">
        <f t="shared" si="46"/>
        <v>2</v>
      </c>
      <c r="E1240" s="3" t="str">
        <f t="shared" si="47"/>
        <v>22</v>
      </c>
      <c r="F1240" s="24" t="s">
        <v>95</v>
      </c>
      <c r="G1240" s="25" t="s">
        <v>96</v>
      </c>
      <c r="H1240" s="26">
        <v>6985</v>
      </c>
      <c r="I1240" s="26">
        <v>0</v>
      </c>
      <c r="J1240" s="26">
        <v>6985</v>
      </c>
      <c r="K1240" s="26">
        <v>205.81</v>
      </c>
      <c r="L1240" s="26">
        <v>205.81</v>
      </c>
      <c r="M1240" s="23">
        <v>482.79</v>
      </c>
    </row>
    <row r="1241" spans="1:13" x14ac:dyDescent="0.3">
      <c r="A1241" s="24" t="s">
        <v>313</v>
      </c>
      <c r="B1241" s="24" t="s">
        <v>332</v>
      </c>
      <c r="C1241" s="2" t="str">
        <f>VLOOKUP(B1241,Hoja1!B:C,2,FALSE)</f>
        <v>Formación para el Empleo</v>
      </c>
      <c r="D1241" s="3" t="str">
        <f t="shared" si="46"/>
        <v>2</v>
      </c>
      <c r="E1241" s="3" t="str">
        <f t="shared" si="47"/>
        <v>22</v>
      </c>
      <c r="F1241" s="24" t="s">
        <v>64</v>
      </c>
      <c r="G1241" s="25" t="s">
        <v>65</v>
      </c>
      <c r="H1241" s="26">
        <v>141000</v>
      </c>
      <c r="I1241" s="26">
        <v>0</v>
      </c>
      <c r="J1241" s="26">
        <v>141000</v>
      </c>
      <c r="K1241" s="26">
        <v>17008.84</v>
      </c>
      <c r="L1241" s="26">
        <v>15280.96</v>
      </c>
      <c r="M1241" s="23">
        <v>0</v>
      </c>
    </row>
    <row r="1242" spans="1:13" x14ac:dyDescent="0.3">
      <c r="A1242" s="24" t="s">
        <v>313</v>
      </c>
      <c r="B1242" s="24" t="s">
        <v>332</v>
      </c>
      <c r="C1242" s="2" t="str">
        <f>VLOOKUP(B1242,Hoja1!B:C,2,FALSE)</f>
        <v>Formación para el Empleo</v>
      </c>
      <c r="D1242" s="3" t="str">
        <f t="shared" si="46"/>
        <v>4</v>
      </c>
      <c r="E1242" s="3" t="str">
        <f t="shared" si="47"/>
        <v>48</v>
      </c>
      <c r="F1242" s="24" t="s">
        <v>45</v>
      </c>
      <c r="G1242" s="25" t="s">
        <v>46</v>
      </c>
      <c r="H1242" s="26">
        <v>158230</v>
      </c>
      <c r="I1242" s="26">
        <v>0</v>
      </c>
      <c r="J1242" s="26">
        <v>158230</v>
      </c>
      <c r="K1242" s="26">
        <v>28485.360000000001</v>
      </c>
      <c r="L1242" s="26">
        <v>28485.360000000001</v>
      </c>
      <c r="M1242" s="23">
        <v>1748.75</v>
      </c>
    </row>
    <row r="1243" spans="1:13" x14ac:dyDescent="0.3">
      <c r="A1243" s="24" t="s">
        <v>313</v>
      </c>
      <c r="B1243" s="24" t="s">
        <v>332</v>
      </c>
      <c r="C1243" s="2" t="str">
        <f>VLOOKUP(B1243,Hoja1!B:C,2,FALSE)</f>
        <v>Formación para el Empleo</v>
      </c>
      <c r="D1243" s="3" t="str">
        <f t="shared" si="46"/>
        <v>6</v>
      </c>
      <c r="E1243" s="3" t="str">
        <f t="shared" si="47"/>
        <v>63</v>
      </c>
      <c r="F1243" s="24" t="s">
        <v>127</v>
      </c>
      <c r="G1243" s="25" t="s">
        <v>126</v>
      </c>
      <c r="H1243" s="26">
        <v>80000</v>
      </c>
      <c r="I1243" s="26">
        <v>6806</v>
      </c>
      <c r="J1243" s="26">
        <v>86806</v>
      </c>
      <c r="K1243" s="26">
        <v>0</v>
      </c>
      <c r="L1243" s="26">
        <v>0</v>
      </c>
      <c r="M1243" s="23">
        <v>5136.28</v>
      </c>
    </row>
    <row r="1244" spans="1:13" x14ac:dyDescent="0.3">
      <c r="A1244" s="24" t="s">
        <v>313</v>
      </c>
      <c r="B1244" s="24" t="s">
        <v>332</v>
      </c>
      <c r="C1244" s="2" t="str">
        <f>VLOOKUP(B1244,Hoja1!B:C,2,FALSE)</f>
        <v>Formación para el Empleo</v>
      </c>
      <c r="D1244" s="3" t="str">
        <f t="shared" si="46"/>
        <v>6</v>
      </c>
      <c r="E1244" s="3" t="str">
        <f t="shared" si="47"/>
        <v>63</v>
      </c>
      <c r="F1244" s="24" t="s">
        <v>128</v>
      </c>
      <c r="G1244" s="25" t="s">
        <v>98</v>
      </c>
      <c r="H1244" s="26">
        <v>5000</v>
      </c>
      <c r="I1244" s="26">
        <v>0</v>
      </c>
      <c r="J1244" s="26">
        <v>5000</v>
      </c>
      <c r="K1244" s="26">
        <v>0</v>
      </c>
      <c r="L1244" s="26">
        <v>0</v>
      </c>
      <c r="M1244" s="23">
        <v>71.290000000000006</v>
      </c>
    </row>
    <row r="1245" spans="1:13" x14ac:dyDescent="0.3">
      <c r="A1245" s="24" t="s">
        <v>313</v>
      </c>
      <c r="B1245" s="24" t="s">
        <v>332</v>
      </c>
      <c r="C1245" s="2" t="str">
        <f>VLOOKUP(B1245,Hoja1!B:C,2,FALSE)</f>
        <v>Formación para el Empleo</v>
      </c>
      <c r="D1245" s="3" t="str">
        <f t="shared" si="46"/>
        <v>6</v>
      </c>
      <c r="E1245" s="3" t="str">
        <f t="shared" si="47"/>
        <v>63</v>
      </c>
      <c r="F1245" s="24" t="s">
        <v>184</v>
      </c>
      <c r="G1245" s="25" t="s">
        <v>171</v>
      </c>
      <c r="H1245" s="26">
        <v>5000</v>
      </c>
      <c r="I1245" s="26">
        <v>0</v>
      </c>
      <c r="J1245" s="26">
        <v>5000</v>
      </c>
      <c r="K1245" s="26">
        <v>0</v>
      </c>
      <c r="L1245" s="26">
        <v>0</v>
      </c>
      <c r="M1245" s="23">
        <v>1366.56</v>
      </c>
    </row>
    <row r="1246" spans="1:13" x14ac:dyDescent="0.3">
      <c r="A1246" s="24" t="s">
        <v>313</v>
      </c>
      <c r="B1246" s="24" t="s">
        <v>404</v>
      </c>
      <c r="C1246" s="2" t="str">
        <f>VLOOKUP(B1246,Hoja1!B:C,2,FALSE)</f>
        <v>Patrimonio I.F.S. Area 10</v>
      </c>
      <c r="D1246" s="3" t="str">
        <f t="shared" si="46"/>
        <v>6</v>
      </c>
      <c r="E1246" s="3" t="str">
        <f t="shared" si="47"/>
        <v>63</v>
      </c>
      <c r="F1246" s="24" t="s">
        <v>127</v>
      </c>
      <c r="G1246" s="25" t="s">
        <v>126</v>
      </c>
      <c r="H1246" s="26">
        <v>0</v>
      </c>
      <c r="I1246" s="26">
        <v>306517.32</v>
      </c>
      <c r="J1246" s="26">
        <v>306517.32</v>
      </c>
      <c r="K1246" s="26">
        <v>16105.1</v>
      </c>
      <c r="L1246" s="26">
        <v>16105.1</v>
      </c>
      <c r="M1246" s="23">
        <v>71.400000000000006</v>
      </c>
    </row>
    <row r="1247" spans="1:13" x14ac:dyDescent="0.3">
      <c r="A1247" s="24" t="s">
        <v>313</v>
      </c>
      <c r="B1247" s="24" t="s">
        <v>404</v>
      </c>
      <c r="C1247" s="2" t="str">
        <f>VLOOKUP(B1247,Hoja1!B:C,2,FALSE)</f>
        <v>Patrimonio I.F.S. Area 10</v>
      </c>
      <c r="D1247" s="3" t="str">
        <f t="shared" si="46"/>
        <v>6</v>
      </c>
      <c r="E1247" s="3" t="str">
        <f t="shared" si="47"/>
        <v>63</v>
      </c>
      <c r="F1247" s="24" t="s">
        <v>128</v>
      </c>
      <c r="G1247" s="25" t="s">
        <v>98</v>
      </c>
      <c r="H1247" s="26">
        <v>0</v>
      </c>
      <c r="I1247" s="26">
        <v>88443.74</v>
      </c>
      <c r="J1247" s="26">
        <v>88443.74</v>
      </c>
      <c r="K1247" s="26">
        <v>0</v>
      </c>
      <c r="L1247" s="26">
        <v>0</v>
      </c>
      <c r="M1247" s="23">
        <v>0</v>
      </c>
    </row>
    <row r="1248" spans="1:13" x14ac:dyDescent="0.3">
      <c r="A1248" s="21"/>
      <c r="B1248" s="21"/>
      <c r="C1248" s="2"/>
      <c r="D1248" s="3"/>
      <c r="E1248" s="3"/>
      <c r="F1248" s="21"/>
      <c r="G1248" s="22"/>
      <c r="H1248" s="23"/>
      <c r="I1248" s="23"/>
      <c r="J1248" s="23"/>
      <c r="K1248" s="23"/>
      <c r="L1248" s="8"/>
      <c r="M1248" s="23"/>
    </row>
    <row r="1249" spans="1:13" x14ac:dyDescent="0.3">
      <c r="A1249" s="21"/>
      <c r="B1249" s="21"/>
      <c r="C1249" s="2"/>
      <c r="D1249" s="3"/>
      <c r="E1249" s="3"/>
      <c r="F1249" s="21"/>
      <c r="G1249" s="22"/>
      <c r="H1249" s="23"/>
      <c r="I1249" s="23"/>
      <c r="J1249" s="23"/>
      <c r="K1249" s="23"/>
      <c r="L1249" s="8"/>
      <c r="M1249" s="23"/>
    </row>
    <row r="1250" spans="1:13" x14ac:dyDescent="0.3">
      <c r="A1250" s="21"/>
      <c r="B1250" s="21"/>
      <c r="C1250" s="2"/>
      <c r="D1250" s="3"/>
      <c r="E1250" s="3"/>
      <c r="F1250" s="21"/>
      <c r="G1250" s="22"/>
      <c r="H1250" s="23"/>
      <c r="I1250" s="23"/>
      <c r="J1250" s="23"/>
      <c r="K1250" s="23"/>
      <c r="L1250" s="8"/>
      <c r="M1250" s="23"/>
    </row>
    <row r="1251" spans="1:13" x14ac:dyDescent="0.3">
      <c r="A1251" s="21"/>
      <c r="B1251" s="21"/>
      <c r="C1251" s="2"/>
      <c r="D1251" s="3"/>
      <c r="E1251" s="3"/>
      <c r="F1251" s="21"/>
      <c r="G1251" s="22"/>
      <c r="H1251" s="23"/>
      <c r="I1251" s="23"/>
      <c r="J1251" s="23"/>
      <c r="K1251" s="23"/>
      <c r="L1251" s="8"/>
      <c r="M1251" s="23"/>
    </row>
    <row r="1252" spans="1:13" x14ac:dyDescent="0.3">
      <c r="A1252" s="21"/>
      <c r="B1252" s="21"/>
      <c r="C1252" s="2"/>
      <c r="D1252" s="3"/>
      <c r="E1252" s="3"/>
      <c r="F1252" s="21"/>
      <c r="G1252" s="22"/>
      <c r="H1252" s="23"/>
      <c r="I1252" s="23"/>
      <c r="J1252" s="23"/>
      <c r="K1252" s="23"/>
      <c r="L1252" s="8"/>
      <c r="M1252" s="23"/>
    </row>
    <row r="1253" spans="1:13" x14ac:dyDescent="0.3">
      <c r="A1253" s="21"/>
      <c r="B1253" s="21"/>
      <c r="C1253" s="2"/>
      <c r="D1253" s="3"/>
      <c r="E1253" s="3"/>
      <c r="F1253" s="21"/>
      <c r="G1253" s="22"/>
      <c r="H1253" s="23"/>
      <c r="I1253" s="23"/>
      <c r="J1253" s="23"/>
      <c r="K1253" s="23"/>
      <c r="L1253" s="8"/>
      <c r="M1253" s="23"/>
    </row>
    <row r="1254" spans="1:13" x14ac:dyDescent="0.3">
      <c r="A1254" s="21"/>
      <c r="B1254" s="21"/>
      <c r="C1254" s="2"/>
      <c r="D1254" s="3"/>
      <c r="E1254" s="3"/>
      <c r="F1254" s="21"/>
      <c r="G1254" s="22"/>
      <c r="H1254" s="23"/>
      <c r="I1254" s="23"/>
      <c r="J1254" s="23"/>
      <c r="K1254" s="23"/>
      <c r="L1254" s="8"/>
      <c r="M1254" s="23"/>
    </row>
    <row r="1255" spans="1:13" x14ac:dyDescent="0.3">
      <c r="A1255" s="21"/>
      <c r="B1255" s="21"/>
      <c r="C1255" s="2"/>
      <c r="D1255" s="3"/>
      <c r="E1255" s="3"/>
      <c r="F1255" s="21"/>
      <c r="G1255" s="22"/>
      <c r="H1255" s="23"/>
      <c r="I1255" s="23"/>
      <c r="J1255" s="23"/>
      <c r="K1255" s="23"/>
      <c r="L1255" s="8"/>
      <c r="M1255" s="23"/>
    </row>
    <row r="1256" spans="1:13" x14ac:dyDescent="0.3">
      <c r="A1256" s="21"/>
      <c r="B1256" s="21"/>
      <c r="C1256" s="2"/>
      <c r="D1256" s="3"/>
      <c r="E1256" s="3"/>
      <c r="F1256" s="21"/>
      <c r="G1256" s="22"/>
      <c r="H1256" s="23"/>
      <c r="I1256" s="23"/>
      <c r="J1256" s="23"/>
      <c r="K1256" s="23"/>
      <c r="L1256" s="8"/>
      <c r="M1256" s="23"/>
    </row>
    <row r="1257" spans="1:13" x14ac:dyDescent="0.3">
      <c r="A1257" s="21"/>
      <c r="B1257" s="21"/>
      <c r="C1257" s="2"/>
      <c r="D1257" s="3"/>
      <c r="E1257" s="3"/>
      <c r="F1257" s="21"/>
      <c r="G1257" s="22"/>
      <c r="H1257" s="23"/>
      <c r="I1257" s="23"/>
      <c r="J1257" s="23"/>
      <c r="K1257" s="23"/>
      <c r="L1257" s="8"/>
      <c r="M1257" s="23"/>
    </row>
    <row r="1258" spans="1:13" x14ac:dyDescent="0.3">
      <c r="A1258" s="21"/>
      <c r="B1258" s="21"/>
      <c r="C1258" s="2"/>
      <c r="D1258" s="3"/>
      <c r="E1258" s="3"/>
      <c r="F1258" s="21"/>
      <c r="G1258" s="22"/>
      <c r="H1258" s="23"/>
      <c r="I1258" s="23"/>
      <c r="J1258" s="23"/>
      <c r="K1258" s="23"/>
      <c r="L1258" s="8"/>
      <c r="M1258" s="23"/>
    </row>
    <row r="1259" spans="1:13" x14ac:dyDescent="0.3">
      <c r="A1259" s="21"/>
      <c r="B1259" s="21"/>
      <c r="C1259" s="2"/>
      <c r="D1259" s="3"/>
      <c r="E1259" s="3"/>
      <c r="F1259" s="21"/>
      <c r="G1259" s="22"/>
      <c r="H1259" s="23"/>
      <c r="I1259" s="23"/>
      <c r="J1259" s="23"/>
      <c r="K1259" s="23"/>
      <c r="L1259" s="8"/>
      <c r="M1259" s="23"/>
    </row>
    <row r="1260" spans="1:13" x14ac:dyDescent="0.3">
      <c r="A1260" s="21"/>
      <c r="B1260" s="21"/>
      <c r="C1260" s="2"/>
      <c r="D1260" s="3"/>
      <c r="E1260" s="3"/>
      <c r="F1260" s="21"/>
      <c r="G1260" s="22"/>
      <c r="H1260" s="23"/>
      <c r="I1260" s="23"/>
      <c r="J1260" s="23"/>
      <c r="K1260" s="23"/>
      <c r="L1260" s="8"/>
      <c r="M1260" s="23"/>
    </row>
    <row r="1261" spans="1:13" x14ac:dyDescent="0.3">
      <c r="A1261" s="21"/>
      <c r="B1261" s="21"/>
      <c r="C1261" s="2"/>
      <c r="D1261" s="3"/>
      <c r="E1261" s="3"/>
      <c r="F1261" s="21"/>
      <c r="G1261" s="22"/>
      <c r="H1261" s="23"/>
      <c r="I1261" s="23"/>
      <c r="J1261" s="23"/>
      <c r="K1261" s="23"/>
      <c r="L1261" s="8"/>
      <c r="M1261" s="23"/>
    </row>
  </sheetData>
  <autoFilter ref="A1:M1209"/>
  <printOptions horizontalCentered="1"/>
  <pageMargins left="0.23622047244094491" right="0.74803149606299213" top="0.43307086614173229" bottom="0.98425196850393704" header="0" footer="0"/>
  <pageSetup paperSize="9" scale="75" orientation="landscape" verticalDpi="0" r:id="rId1"/>
  <headerFooter alignWithMargins="0">
    <oddHeader>&amp;C&amp;UEJECUCIÓN DEL ESTADO DE GASTOS DEL SEGUNDO TRIMESTRE DE 2018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sqref="A1:C69"/>
    </sheetView>
  </sheetViews>
  <sheetFormatPr baseColWidth="10" defaultRowHeight="12.65" customHeight="1" x14ac:dyDescent="0.35"/>
  <cols>
    <col min="1" max="1" width="48.3984375" style="14" customWidth="1"/>
    <col min="2" max="2" width="7.09765625" style="14" customWidth="1"/>
    <col min="3" max="3" width="48.3984375" style="14" customWidth="1"/>
  </cols>
  <sheetData>
    <row r="1" spans="1:3" ht="12.65" customHeight="1" x14ac:dyDescent="0.35">
      <c r="A1" s="11" t="s">
        <v>422</v>
      </c>
      <c r="B1" s="11" t="str">
        <f t="shared" ref="B1:B32" si="0">MID(A1,1,4)</f>
        <v>9121</v>
      </c>
      <c r="C1" s="11" t="str">
        <f t="shared" ref="C1:C32" si="1">MID(A1,6,80)</f>
        <v>Órganos de Gobierno</v>
      </c>
    </row>
    <row r="2" spans="1:3" ht="12.65" customHeight="1" x14ac:dyDescent="0.35">
      <c r="A2" s="11" t="s">
        <v>423</v>
      </c>
      <c r="B2" s="11" t="str">
        <f t="shared" si="0"/>
        <v>9201</v>
      </c>
      <c r="C2" s="11" t="str">
        <f t="shared" si="1"/>
        <v>Secretaría General</v>
      </c>
    </row>
    <row r="3" spans="1:3" ht="12.65" customHeight="1" x14ac:dyDescent="0.35">
      <c r="A3" s="11" t="s">
        <v>424</v>
      </c>
      <c r="B3" s="11" t="str">
        <f t="shared" si="0"/>
        <v>9203</v>
      </c>
      <c r="C3" s="11" t="str">
        <f t="shared" si="1"/>
        <v>Unidad de Régimen Interior</v>
      </c>
    </row>
    <row r="4" spans="1:3" ht="12.65" customHeight="1" x14ac:dyDescent="0.35">
      <c r="A4" s="11" t="s">
        <v>425</v>
      </c>
      <c r="B4" s="11" t="str">
        <f t="shared" si="0"/>
        <v>9205</v>
      </c>
      <c r="C4" s="11" t="str">
        <f t="shared" si="1"/>
        <v>Imprenta Municipal</v>
      </c>
    </row>
    <row r="5" spans="1:3" ht="12.65" customHeight="1" x14ac:dyDescent="0.35">
      <c r="A5" s="11" t="s">
        <v>426</v>
      </c>
      <c r="B5" s="11" t="str">
        <f t="shared" si="0"/>
        <v>9206</v>
      </c>
      <c r="C5" s="11" t="str">
        <f t="shared" si="1"/>
        <v>Archivo Municipal</v>
      </c>
    </row>
    <row r="6" spans="1:3" ht="12.65" customHeight="1" x14ac:dyDescent="0.35">
      <c r="A6" s="11" t="s">
        <v>427</v>
      </c>
      <c r="B6" s="11" t="str">
        <f t="shared" si="0"/>
        <v>9207</v>
      </c>
      <c r="C6" s="11" t="str">
        <f t="shared" si="1"/>
        <v>Gobierno y Relaciones</v>
      </c>
    </row>
    <row r="7" spans="1:3" ht="12.65" customHeight="1" x14ac:dyDescent="0.35">
      <c r="A7" s="11" t="s">
        <v>428</v>
      </c>
      <c r="B7" s="11" t="str">
        <f t="shared" si="0"/>
        <v>9312</v>
      </c>
      <c r="C7" s="11" t="str">
        <f t="shared" si="1"/>
        <v>Intervención General</v>
      </c>
    </row>
    <row r="8" spans="1:3" ht="12.65" customHeight="1" x14ac:dyDescent="0.35">
      <c r="A8" s="11" t="s">
        <v>429</v>
      </c>
      <c r="B8" s="11" t="str">
        <f t="shared" si="0"/>
        <v>1501</v>
      </c>
      <c r="C8" s="11" t="str">
        <f t="shared" si="1"/>
        <v>Dirección del Área de Urbanismo</v>
      </c>
    </row>
    <row r="9" spans="1:3" ht="12.65" customHeight="1" x14ac:dyDescent="0.35">
      <c r="A9" s="12" t="s">
        <v>430</v>
      </c>
      <c r="B9" s="11" t="str">
        <f t="shared" si="0"/>
        <v>1511</v>
      </c>
      <c r="C9" s="12" t="str">
        <f t="shared" si="1"/>
        <v>Planificación y Gestión del Urbanismo</v>
      </c>
    </row>
    <row r="10" spans="1:3" ht="12.65" customHeight="1" x14ac:dyDescent="0.35">
      <c r="A10" s="12" t="s">
        <v>431</v>
      </c>
      <c r="B10" s="11" t="str">
        <f t="shared" si="0"/>
        <v>1512</v>
      </c>
      <c r="C10" s="12" t="str">
        <f t="shared" si="1"/>
        <v>Conservación y Ampliación del Patrimonio Municipal del Suelo</v>
      </c>
    </row>
    <row r="11" spans="1:3" ht="12.65" customHeight="1" x14ac:dyDescent="0.35">
      <c r="A11" s="13" t="s">
        <v>432</v>
      </c>
      <c r="B11" s="11" t="str">
        <f t="shared" si="0"/>
        <v>1532</v>
      </c>
      <c r="C11" s="13" t="str">
        <f t="shared" si="1"/>
        <v>Pavimentación de vías públicas y otros servicios urbanísticos</v>
      </c>
    </row>
    <row r="12" spans="1:3" ht="12.65" customHeight="1" x14ac:dyDescent="0.35">
      <c r="A12" s="11" t="s">
        <v>433</v>
      </c>
      <c r="B12" s="11" t="str">
        <f t="shared" si="0"/>
        <v>1651</v>
      </c>
      <c r="C12" s="11" t="str">
        <f t="shared" si="1"/>
        <v>Alumbrado Público</v>
      </c>
    </row>
    <row r="13" spans="1:3" ht="12.65" customHeight="1" x14ac:dyDescent="0.35">
      <c r="A13" s="11" t="s">
        <v>434</v>
      </c>
      <c r="B13" s="11" t="str">
        <f t="shared" si="0"/>
        <v>9332</v>
      </c>
      <c r="C13" s="11" t="str">
        <f t="shared" si="1"/>
        <v>Mantenimiento de Edificios e Instalaciones</v>
      </c>
    </row>
    <row r="14" spans="1:3" ht="12.65" customHeight="1" x14ac:dyDescent="0.35">
      <c r="A14" s="11" t="s">
        <v>435</v>
      </c>
      <c r="B14" s="11" t="str">
        <f t="shared" si="0"/>
        <v>2314</v>
      </c>
      <c r="C14" s="11" t="str">
        <f t="shared" si="1"/>
        <v>Centro de programas juveniles</v>
      </c>
    </row>
    <row r="15" spans="1:3" ht="12.65" customHeight="1" x14ac:dyDescent="0.35">
      <c r="A15" s="14" t="s">
        <v>436</v>
      </c>
      <c r="B15" s="11" t="str">
        <f t="shared" si="0"/>
        <v>3411</v>
      </c>
      <c r="C15" s="14" t="str">
        <f t="shared" si="1"/>
        <v>Promoción y Fomento del Deportes</v>
      </c>
    </row>
    <row r="16" spans="1:3" ht="12.65" customHeight="1" x14ac:dyDescent="0.35">
      <c r="A16" s="11" t="s">
        <v>437</v>
      </c>
      <c r="B16" s="11" t="str">
        <f t="shared" si="0"/>
        <v>4911</v>
      </c>
      <c r="C16" s="11" t="str">
        <f t="shared" si="1"/>
        <v>Sociedad de la Información</v>
      </c>
    </row>
    <row r="17" spans="1:3" ht="12.65" customHeight="1" x14ac:dyDescent="0.35">
      <c r="A17" s="11" t="s">
        <v>438</v>
      </c>
      <c r="B17" s="11" t="str">
        <f t="shared" si="0"/>
        <v>9200</v>
      </c>
      <c r="C17" s="11" t="str">
        <f t="shared" si="1"/>
        <v>Dirección del Área de Participación Ciudadana</v>
      </c>
    </row>
    <row r="18" spans="1:3" ht="12.65" customHeight="1" x14ac:dyDescent="0.35">
      <c r="A18" s="11" t="s">
        <v>439</v>
      </c>
      <c r="B18" s="11" t="str">
        <f t="shared" si="0"/>
        <v>9204</v>
      </c>
      <c r="C18" s="11" t="str">
        <f t="shared" si="1"/>
        <v>Tecnolog. de Información y Comunicación</v>
      </c>
    </row>
    <row r="19" spans="1:3" ht="12.65" customHeight="1" x14ac:dyDescent="0.35">
      <c r="A19" s="11" t="s">
        <v>440</v>
      </c>
      <c r="B19" s="11" t="str">
        <f t="shared" si="0"/>
        <v>9231</v>
      </c>
      <c r="C19" s="11" t="str">
        <f t="shared" si="1"/>
        <v xml:space="preserve">Información, Registro y Gestión del Padrón </v>
      </c>
    </row>
    <row r="20" spans="1:3" ht="12.65" customHeight="1" x14ac:dyDescent="0.35">
      <c r="A20" s="11" t="s">
        <v>441</v>
      </c>
      <c r="B20" s="11" t="str">
        <f t="shared" si="0"/>
        <v>9241</v>
      </c>
      <c r="C20" s="11" t="str">
        <f t="shared" si="1"/>
        <v>Participación Ciudadana</v>
      </c>
    </row>
    <row r="21" spans="1:3" ht="12.65" customHeight="1" x14ac:dyDescent="0.35">
      <c r="A21" s="11" t="s">
        <v>442</v>
      </c>
      <c r="B21" s="11" t="str">
        <f t="shared" si="0"/>
        <v>9333</v>
      </c>
      <c r="C21" s="11" t="str">
        <f t="shared" si="1"/>
        <v>Patrimonio I.F.S. Area 03</v>
      </c>
    </row>
    <row r="22" spans="1:3" ht="12.65" customHeight="1" x14ac:dyDescent="0.35">
      <c r="A22" s="11" t="s">
        <v>443</v>
      </c>
      <c r="B22" s="11" t="str">
        <f t="shared" si="0"/>
        <v>0111</v>
      </c>
      <c r="C22" s="11" t="str">
        <f t="shared" si="1"/>
        <v>Deuda Pública</v>
      </c>
    </row>
    <row r="23" spans="1:3" ht="12.65" customHeight="1" x14ac:dyDescent="0.35">
      <c r="A23" s="11" t="s">
        <v>444</v>
      </c>
      <c r="B23" s="11" t="str">
        <f t="shared" si="0"/>
        <v>2411</v>
      </c>
      <c r="C23" s="11" t="str">
        <f t="shared" si="1"/>
        <v>Agencia de Innovación y Desarrollo Económico</v>
      </c>
    </row>
    <row r="24" spans="1:3" ht="12.65" customHeight="1" x14ac:dyDescent="0.35">
      <c r="A24" s="11" t="s">
        <v>445</v>
      </c>
      <c r="B24" s="11" t="str">
        <f t="shared" si="0"/>
        <v>3121</v>
      </c>
      <c r="C24" s="11" t="str">
        <f t="shared" si="1"/>
        <v>Prevención y Salud Laboral</v>
      </c>
    </row>
    <row r="25" spans="1:3" ht="12.65" customHeight="1" x14ac:dyDescent="0.35">
      <c r="A25" s="11" t="s">
        <v>446</v>
      </c>
      <c r="B25" s="11" t="str">
        <f t="shared" si="0"/>
        <v>4314</v>
      </c>
      <c r="C25" s="11" t="str">
        <f t="shared" si="1"/>
        <v xml:space="preserve">Fomento del Comercio </v>
      </c>
    </row>
    <row r="26" spans="1:3" ht="12.65" customHeight="1" x14ac:dyDescent="0.35">
      <c r="A26" s="13" t="s">
        <v>447</v>
      </c>
      <c r="B26" s="11" t="str">
        <f t="shared" si="0"/>
        <v>9202</v>
      </c>
      <c r="C26" s="13" t="str">
        <f t="shared" si="1"/>
        <v>Gestión de Recursos Humanos</v>
      </c>
    </row>
    <row r="27" spans="1:3" s="10" customFormat="1" ht="12.65" customHeight="1" x14ac:dyDescent="0.35">
      <c r="A27" s="13" t="s">
        <v>448</v>
      </c>
      <c r="B27" s="11" t="str">
        <f t="shared" si="0"/>
        <v>9208</v>
      </c>
      <c r="C27" s="13" t="str">
        <f t="shared" si="1"/>
        <v>Innovación y Formación Continua</v>
      </c>
    </row>
    <row r="28" spans="1:3" ht="12.65" customHeight="1" x14ac:dyDescent="0.35">
      <c r="A28" s="11" t="s">
        <v>449</v>
      </c>
      <c r="B28" s="11" t="str">
        <f t="shared" si="0"/>
        <v>9209</v>
      </c>
      <c r="C28" s="11" t="str">
        <f t="shared" si="1"/>
        <v>Dirección del Área de Hacienda</v>
      </c>
    </row>
    <row r="29" spans="1:3" ht="12.65" customHeight="1" x14ac:dyDescent="0.35">
      <c r="A29" s="15" t="s">
        <v>450</v>
      </c>
      <c r="B29" s="11" t="str">
        <f t="shared" si="0"/>
        <v>9291</v>
      </c>
      <c r="C29" s="15" t="str">
        <f t="shared" si="1"/>
        <v>Imprevistos y contingencias de ejecución</v>
      </c>
    </row>
    <row r="30" spans="1:3" ht="12.65" customHeight="1" x14ac:dyDescent="0.35">
      <c r="A30" s="11" t="s">
        <v>451</v>
      </c>
      <c r="B30" s="11" t="str">
        <f t="shared" si="0"/>
        <v>9311</v>
      </c>
      <c r="C30" s="11" t="str">
        <f t="shared" si="1"/>
        <v>Planificación Económico-financiera</v>
      </c>
    </row>
    <row r="31" spans="1:3" ht="12.65" customHeight="1" x14ac:dyDescent="0.35">
      <c r="A31" s="13" t="s">
        <v>452</v>
      </c>
      <c r="B31" s="11" t="str">
        <f t="shared" si="0"/>
        <v>9321</v>
      </c>
      <c r="C31" s="13" t="str">
        <f t="shared" si="1"/>
        <v>Gestión Ingresos e Inspección</v>
      </c>
    </row>
    <row r="32" spans="1:3" ht="12.65" customHeight="1" x14ac:dyDescent="0.35">
      <c r="A32" s="11" t="s">
        <v>453</v>
      </c>
      <c r="B32" s="11" t="str">
        <f t="shared" si="0"/>
        <v>9331</v>
      </c>
      <c r="C32" s="11" t="str">
        <f t="shared" si="1"/>
        <v>Gestión del Patrimonio</v>
      </c>
    </row>
    <row r="33" spans="1:3" ht="12.65" customHeight="1" x14ac:dyDescent="0.35">
      <c r="A33" s="11" t="s">
        <v>454</v>
      </c>
      <c r="B33" s="11" t="str">
        <f t="shared" ref="B33:B64" si="2">MID(A33,1,4)</f>
        <v>9341</v>
      </c>
      <c r="C33" s="11" t="str">
        <f t="shared" ref="C33:C67" si="3">MID(A33,6,80)</f>
        <v>Tesorería y Recaudación</v>
      </c>
    </row>
    <row r="34" spans="1:3" ht="12.65" customHeight="1" x14ac:dyDescent="0.35">
      <c r="A34" s="11" t="s">
        <v>455</v>
      </c>
      <c r="B34" s="11" t="str">
        <f t="shared" si="2"/>
        <v>2315</v>
      </c>
      <c r="C34" s="11" t="str">
        <f t="shared" si="3"/>
        <v>Politicas de Igualdad e infancia</v>
      </c>
    </row>
    <row r="35" spans="1:3" ht="12.65" customHeight="1" x14ac:dyDescent="0.35">
      <c r="A35" s="11" t="s">
        <v>456</v>
      </c>
      <c r="B35" s="11" t="str">
        <f t="shared" si="2"/>
        <v>3232</v>
      </c>
      <c r="C35" s="11" t="str">
        <f t="shared" si="3"/>
        <v>Conservación centros de educación infantil y primaria</v>
      </c>
    </row>
    <row r="36" spans="1:3" ht="12.65" customHeight="1" x14ac:dyDescent="0.35">
      <c r="A36" s="11" t="s">
        <v>457</v>
      </c>
      <c r="B36" s="11" t="str">
        <f t="shared" si="2"/>
        <v>3202</v>
      </c>
      <c r="C36" s="11" t="str">
        <f t="shared" si="3"/>
        <v>Dirección del Área de Educación</v>
      </c>
    </row>
    <row r="37" spans="1:3" ht="12.65" customHeight="1" x14ac:dyDescent="0.35">
      <c r="A37" s="11" t="s">
        <v>458</v>
      </c>
      <c r="B37" s="11" t="str">
        <f t="shared" si="2"/>
        <v>3231</v>
      </c>
      <c r="C37" s="11" t="str">
        <f t="shared" si="3"/>
        <v>Escuelas Infantiles</v>
      </c>
    </row>
    <row r="38" spans="1:3" ht="12.65" customHeight="1" x14ac:dyDescent="0.35">
      <c r="A38" s="11" t="s">
        <v>459</v>
      </c>
      <c r="B38" s="11" t="str">
        <f t="shared" si="2"/>
        <v>3261</v>
      </c>
      <c r="C38" s="11" t="str">
        <f t="shared" si="3"/>
        <v>Servicios Complementarios Educación</v>
      </c>
    </row>
    <row r="39" spans="1:3" ht="12.65" customHeight="1" x14ac:dyDescent="0.35">
      <c r="A39" s="11" t="s">
        <v>460</v>
      </c>
      <c r="B39" s="11" t="str">
        <f t="shared" si="2"/>
        <v>3321</v>
      </c>
      <c r="C39" s="11" t="str">
        <f t="shared" si="3"/>
        <v>Bibliotecas Públicas</v>
      </c>
    </row>
    <row r="40" spans="1:3" ht="12.65" customHeight="1" x14ac:dyDescent="0.35">
      <c r="A40" s="11" t="s">
        <v>461</v>
      </c>
      <c r="B40" s="11" t="str">
        <f t="shared" si="2"/>
        <v>9334</v>
      </c>
      <c r="C40" s="11" t="str">
        <f t="shared" si="3"/>
        <v>Patrimonio I.F.S. Area 06</v>
      </c>
    </row>
    <row r="41" spans="1:3" ht="12.65" customHeight="1" x14ac:dyDescent="0.35">
      <c r="A41" s="11" t="s">
        <v>462</v>
      </c>
      <c r="B41" s="11" t="str">
        <f t="shared" si="2"/>
        <v>1611</v>
      </c>
      <c r="C41" s="11" t="str">
        <f t="shared" si="3"/>
        <v>Control del Ciclo Integral del Agua</v>
      </c>
    </row>
    <row r="42" spans="1:3" ht="12.65" customHeight="1" x14ac:dyDescent="0.35">
      <c r="A42" s="11" t="s">
        <v>463</v>
      </c>
      <c r="B42" s="11" t="str">
        <f t="shared" si="2"/>
        <v>1621</v>
      </c>
      <c r="C42" s="11" t="str">
        <f t="shared" si="3"/>
        <v>Servicio de Limpieza</v>
      </c>
    </row>
    <row r="43" spans="1:3" ht="12.65" customHeight="1" x14ac:dyDescent="0.35">
      <c r="A43" s="13" t="s">
        <v>464</v>
      </c>
      <c r="B43" s="11" t="str">
        <f t="shared" si="2"/>
        <v>1623</v>
      </c>
      <c r="C43" s="13" t="str">
        <f t="shared" si="3"/>
        <v>Tratamiento de residuos</v>
      </c>
    </row>
    <row r="44" spans="1:3" ht="12.65" customHeight="1" x14ac:dyDescent="0.35">
      <c r="A44" s="11" t="s">
        <v>465</v>
      </c>
      <c r="B44" s="11" t="str">
        <f t="shared" si="2"/>
        <v>1631</v>
      </c>
      <c r="C44" s="11" t="str">
        <f t="shared" si="3"/>
        <v>Limpieza viaria</v>
      </c>
    </row>
    <row r="45" spans="1:3" ht="12.65" customHeight="1" x14ac:dyDescent="0.35">
      <c r="A45" s="11" t="s">
        <v>466</v>
      </c>
      <c r="B45" s="11" t="str">
        <f t="shared" si="2"/>
        <v>1701</v>
      </c>
      <c r="C45" s="11" t="str">
        <f t="shared" si="3"/>
        <v>Dirección del Área de M. Ambiente</v>
      </c>
    </row>
    <row r="46" spans="1:3" ht="12.65" customHeight="1" x14ac:dyDescent="0.35">
      <c r="A46" s="11" t="s">
        <v>467</v>
      </c>
      <c r="B46" s="11" t="str">
        <f t="shared" si="2"/>
        <v>1711</v>
      </c>
      <c r="C46" s="11" t="str">
        <f t="shared" si="3"/>
        <v>Parques y Jardines</v>
      </c>
    </row>
    <row r="47" spans="1:3" ht="12.65" customHeight="1" x14ac:dyDescent="0.35">
      <c r="A47" s="11" t="s">
        <v>468</v>
      </c>
      <c r="B47" s="11" t="str">
        <f t="shared" si="2"/>
        <v>1721</v>
      </c>
      <c r="C47" s="11" t="str">
        <f t="shared" si="3"/>
        <v>Protección del Medio Ambiente</v>
      </c>
    </row>
    <row r="48" spans="1:3" ht="12.65" customHeight="1" x14ac:dyDescent="0.35">
      <c r="A48" s="13" t="s">
        <v>469</v>
      </c>
      <c r="B48" s="11" t="str">
        <f t="shared" si="2"/>
        <v>3111</v>
      </c>
      <c r="C48" s="13" t="str">
        <f t="shared" si="3"/>
        <v>Protección de la Salubridad Pública</v>
      </c>
    </row>
    <row r="49" spans="1:3" ht="12.65" customHeight="1" x14ac:dyDescent="0.35">
      <c r="A49" s="13" t="s">
        <v>470</v>
      </c>
      <c r="B49" s="11" t="str">
        <f t="shared" si="2"/>
        <v>4312</v>
      </c>
      <c r="C49" s="13" t="str">
        <f t="shared" si="3"/>
        <v>Mercados, abastos y lonjas</v>
      </c>
    </row>
    <row r="50" spans="1:3" ht="12.65" customHeight="1" x14ac:dyDescent="0.35">
      <c r="A50" s="11" t="s">
        <v>471</v>
      </c>
      <c r="B50" s="11" t="str">
        <f t="shared" si="2"/>
        <v>9335</v>
      </c>
      <c r="C50" s="11" t="str">
        <f t="shared" si="3"/>
        <v>Patrimonio I.F.S. Area 07</v>
      </c>
    </row>
    <row r="51" spans="1:3" ht="12.65" customHeight="1" x14ac:dyDescent="0.35">
      <c r="A51" s="11" t="s">
        <v>472</v>
      </c>
      <c r="B51" s="11" t="str">
        <f t="shared" si="2"/>
        <v>1301</v>
      </c>
      <c r="C51" s="11" t="str">
        <f t="shared" si="3"/>
        <v>Dirección del Área de Seguridad</v>
      </c>
    </row>
    <row r="52" spans="1:3" ht="12.65" customHeight="1" x14ac:dyDescent="0.35">
      <c r="A52" s="11" t="s">
        <v>473</v>
      </c>
      <c r="B52" s="11" t="str">
        <f t="shared" si="2"/>
        <v>1321</v>
      </c>
      <c r="C52" s="11" t="str">
        <f t="shared" si="3"/>
        <v>Policía Municipal</v>
      </c>
    </row>
    <row r="53" spans="1:3" ht="12.65" customHeight="1" x14ac:dyDescent="0.35">
      <c r="A53" s="11" t="s">
        <v>474</v>
      </c>
      <c r="B53" s="11" t="str">
        <f t="shared" si="2"/>
        <v>1331</v>
      </c>
      <c r="C53" s="11" t="str">
        <f t="shared" si="3"/>
        <v>Ordenación del trafico y del estacionamiento</v>
      </c>
    </row>
    <row r="54" spans="1:3" ht="12.65" customHeight="1" x14ac:dyDescent="0.35">
      <c r="A54" s="11" t="s">
        <v>475</v>
      </c>
      <c r="B54" s="11" t="str">
        <f t="shared" si="2"/>
        <v>1341</v>
      </c>
      <c r="C54" s="11" t="str">
        <f t="shared" si="3"/>
        <v>Movilidad</v>
      </c>
    </row>
    <row r="55" spans="1:3" ht="12.65" customHeight="1" x14ac:dyDescent="0.35">
      <c r="A55" s="11" t="s">
        <v>476</v>
      </c>
      <c r="B55" s="11" t="str">
        <f t="shared" si="2"/>
        <v>1351</v>
      </c>
      <c r="C55" s="11" t="str">
        <f t="shared" si="3"/>
        <v>Protección Civil</v>
      </c>
    </row>
    <row r="56" spans="1:3" ht="12.65" customHeight="1" x14ac:dyDescent="0.35">
      <c r="A56" s="11" t="s">
        <v>477</v>
      </c>
      <c r="B56" s="11" t="str">
        <f t="shared" si="2"/>
        <v>1361</v>
      </c>
      <c r="C56" s="11" t="str">
        <f t="shared" si="3"/>
        <v>Prevención y Extinción Incendios</v>
      </c>
    </row>
    <row r="57" spans="1:3" ht="12.65" customHeight="1" x14ac:dyDescent="0.35">
      <c r="A57" s="11" t="s">
        <v>478</v>
      </c>
      <c r="B57" s="11" t="str">
        <f t="shared" si="2"/>
        <v>4411</v>
      </c>
      <c r="C57" s="11" t="str">
        <f t="shared" si="3"/>
        <v>Transporte colectivo urbano de viajeros</v>
      </c>
    </row>
    <row r="58" spans="1:3" ht="12.65" customHeight="1" x14ac:dyDescent="0.35">
      <c r="A58" s="11" t="s">
        <v>479</v>
      </c>
      <c r="B58" s="11" t="str">
        <f t="shared" si="2"/>
        <v>9336</v>
      </c>
      <c r="C58" s="11" t="str">
        <f t="shared" si="3"/>
        <v>Patrimonio I.F.S. Area 08</v>
      </c>
    </row>
    <row r="59" spans="1:3" ht="12.65" customHeight="1" x14ac:dyDescent="0.35">
      <c r="A59" s="13" t="s">
        <v>480</v>
      </c>
      <c r="B59" s="11" t="str">
        <f t="shared" si="2"/>
        <v>3301</v>
      </c>
      <c r="C59" s="13" t="str">
        <f t="shared" si="3"/>
        <v>Dirección del Área de Cultura</v>
      </c>
    </row>
    <row r="60" spans="1:3" ht="12.65" customHeight="1" x14ac:dyDescent="0.35">
      <c r="A60" s="13" t="s">
        <v>481</v>
      </c>
      <c r="B60" s="11" t="str">
        <f t="shared" si="2"/>
        <v>3341</v>
      </c>
      <c r="C60" s="13" t="str">
        <f t="shared" si="3"/>
        <v>Coordinación de políticas culturales</v>
      </c>
    </row>
    <row r="61" spans="1:3" ht="12.65" customHeight="1" x14ac:dyDescent="0.35">
      <c r="A61" s="11" t="s">
        <v>482</v>
      </c>
      <c r="B61" s="11" t="str">
        <f t="shared" si="2"/>
        <v>4321</v>
      </c>
      <c r="C61" s="11" t="str">
        <f t="shared" si="3"/>
        <v>Turismo</v>
      </c>
    </row>
    <row r="62" spans="1:3" ht="12.65" customHeight="1" x14ac:dyDescent="0.35">
      <c r="A62" s="11" t="s">
        <v>483</v>
      </c>
      <c r="B62" s="11" t="str">
        <f t="shared" si="2"/>
        <v>9337</v>
      </c>
      <c r="C62" s="11" t="str">
        <f t="shared" si="3"/>
        <v>Patrimonio I.F.S. Area 09</v>
      </c>
    </row>
    <row r="63" spans="1:3" ht="12.65" customHeight="1" x14ac:dyDescent="0.35">
      <c r="A63" s="11" t="s">
        <v>484</v>
      </c>
      <c r="B63" s="11" t="str">
        <f t="shared" si="2"/>
        <v>2311</v>
      </c>
      <c r="C63" s="11" t="str">
        <f t="shared" si="3"/>
        <v>Intervención social</v>
      </c>
    </row>
    <row r="64" spans="1:3" ht="12.65" customHeight="1" x14ac:dyDescent="0.35">
      <c r="A64" s="11" t="s">
        <v>485</v>
      </c>
      <c r="B64" s="11" t="str">
        <f t="shared" si="2"/>
        <v>2312</v>
      </c>
      <c r="C64" s="11" t="str">
        <f t="shared" si="3"/>
        <v>Iniciativas sociales</v>
      </c>
    </row>
    <row r="65" spans="1:3" ht="12.65" customHeight="1" x14ac:dyDescent="0.35">
      <c r="A65" s="11" t="s">
        <v>486</v>
      </c>
      <c r="B65" s="11" t="str">
        <f t="shared" ref="B65:B67" si="4">MID(A65,1,4)</f>
        <v>2313</v>
      </c>
      <c r="C65" s="11" t="str">
        <f t="shared" si="3"/>
        <v>Dirección del Área de Servicios Sociales</v>
      </c>
    </row>
    <row r="66" spans="1:3" ht="12.65" customHeight="1" x14ac:dyDescent="0.35">
      <c r="A66" s="11" t="s">
        <v>487</v>
      </c>
      <c r="B66" s="11" t="str">
        <f t="shared" si="4"/>
        <v>2412</v>
      </c>
      <c r="C66" s="11" t="str">
        <f t="shared" si="3"/>
        <v>Formación para el Empleo</v>
      </c>
    </row>
    <row r="67" spans="1:3" ht="12.65" customHeight="1" x14ac:dyDescent="0.35">
      <c r="A67" s="11" t="s">
        <v>488</v>
      </c>
      <c r="B67" s="11" t="str">
        <f t="shared" si="4"/>
        <v>9338</v>
      </c>
      <c r="C67" s="11" t="str">
        <f t="shared" si="3"/>
        <v>Patrimonio I.F.S. Area 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</vt:lpstr>
      <vt:lpstr>Ejecución 2º trimestre</vt:lpstr>
      <vt:lpstr>Hoja1</vt:lpstr>
      <vt:lpstr>TD!Títulos_a_imprimir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2018-07-10T07:47:25Z</cp:lastPrinted>
  <dcterms:created xsi:type="dcterms:W3CDTF">2016-04-19T12:18:23Z</dcterms:created>
  <dcterms:modified xsi:type="dcterms:W3CDTF">2018-07-10T08:11:42Z</dcterms:modified>
</cp:coreProperties>
</file>