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1 Trimestre\FMC\"/>
    </mc:Choice>
  </mc:AlternateContent>
  <bookViews>
    <workbookView xWindow="0" yWindow="30" windowWidth="7490" windowHeight="4140"/>
  </bookViews>
  <sheets>
    <sheet name="Ejecución ingresos 1º TRIMESTRE" sheetId="1" r:id="rId1"/>
  </sheets>
  <calcPr calcId="162913"/>
</workbook>
</file>

<file path=xl/calcChain.xml><?xml version="1.0" encoding="utf-8"?>
<calcChain xmlns="http://schemas.openxmlformats.org/spreadsheetml/2006/main">
  <c r="M20" i="1" l="1"/>
  <c r="M21" i="1"/>
  <c r="M22" i="1"/>
  <c r="M23" i="1"/>
  <c r="K20" i="1"/>
  <c r="K21" i="1"/>
  <c r="K22" i="1"/>
  <c r="K23" i="1"/>
  <c r="G20" i="1"/>
  <c r="G21" i="1"/>
  <c r="G22" i="1"/>
  <c r="G23" i="1"/>
  <c r="M7" i="1"/>
  <c r="M8" i="1"/>
  <c r="M9" i="1"/>
  <c r="M10" i="1"/>
  <c r="M11" i="1"/>
  <c r="M12" i="1"/>
  <c r="M13" i="1"/>
  <c r="M14" i="1"/>
  <c r="M15" i="1"/>
  <c r="M16" i="1"/>
  <c r="K7" i="1"/>
  <c r="K8" i="1"/>
  <c r="K9" i="1"/>
  <c r="K10" i="1"/>
  <c r="K11" i="1"/>
  <c r="K12" i="1"/>
  <c r="K13" i="1"/>
  <c r="K14" i="1"/>
  <c r="K15" i="1"/>
  <c r="K16" i="1"/>
  <c r="G7" i="1"/>
  <c r="G8" i="1"/>
  <c r="G9" i="1"/>
  <c r="G10" i="1"/>
  <c r="G11" i="1"/>
  <c r="G12" i="1"/>
  <c r="G13" i="1"/>
  <c r="G14" i="1"/>
  <c r="G15" i="1"/>
  <c r="G16" i="1"/>
  <c r="L24" i="1" l="1"/>
  <c r="I24" i="1"/>
  <c r="J24" i="1"/>
  <c r="H24" i="1"/>
  <c r="D24" i="1"/>
  <c r="E24" i="1"/>
  <c r="F24" i="1"/>
  <c r="K24" i="1" s="1"/>
  <c r="C24" i="1"/>
  <c r="K19" i="1"/>
  <c r="K6" i="1"/>
  <c r="G19" i="1"/>
  <c r="G6" i="1"/>
  <c r="L17" i="1" l="1"/>
  <c r="L26" i="1" s="1"/>
  <c r="I17" i="1"/>
  <c r="J17" i="1"/>
  <c r="J26" i="1" s="1"/>
  <c r="H17" i="1"/>
  <c r="H26" i="1" s="1"/>
  <c r="M19" i="1"/>
  <c r="C17" i="1"/>
  <c r="C26" i="1" s="1"/>
  <c r="D17" i="1"/>
  <c r="D26" i="1" s="1"/>
  <c r="E17" i="1"/>
  <c r="E26" i="1" s="1"/>
  <c r="F17" i="1"/>
  <c r="F26" i="1" l="1"/>
  <c r="K17" i="1"/>
  <c r="M24" i="1"/>
  <c r="G26" i="1"/>
  <c r="M6" i="1"/>
  <c r="M17" i="1" s="1"/>
  <c r="G17" i="1"/>
  <c r="I26" i="1"/>
  <c r="M26" i="1" l="1"/>
  <c r="K26" i="1"/>
  <c r="G24" i="1"/>
</calcChain>
</file>

<file path=xl/sharedStrings.xml><?xml version="1.0" encoding="utf-8"?>
<sst xmlns="http://schemas.openxmlformats.org/spreadsheetml/2006/main" count="51" uniqueCount="51">
  <si>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</si>
  <si>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</si>
  <si>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</si>
  <si>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</si>
  <si>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</si>
  <si>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</si>
  <si>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</si>
  <si>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</si>
  <si>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</si>
  <si>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</si>
  <si>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</si>
  <si>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</si>
  <si>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</si>
  <si>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</si>
  <si>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34400</t>
  </si>
  <si>
    <t>Venta de entradas a espectáculos</t>
  </si>
  <si>
    <t>34900</t>
  </si>
  <si>
    <t>38900</t>
  </si>
  <si>
    <t>Otros reintegros de operaciones corrientes.</t>
  </si>
  <si>
    <t>39900</t>
  </si>
  <si>
    <t>Otros ingresos diversos.</t>
  </si>
  <si>
    <t>40101</t>
  </si>
  <si>
    <t>Aportación ordinaria del Ayuntamiento</t>
  </si>
  <si>
    <t>42090</t>
  </si>
  <si>
    <t>Subvención INAEM</t>
  </si>
  <si>
    <t>47000</t>
  </si>
  <si>
    <t>De Empresas privadas.</t>
  </si>
  <si>
    <t>52000</t>
  </si>
  <si>
    <t>Intereses de cuentas corrientes</t>
  </si>
  <si>
    <t>70101</t>
  </si>
  <si>
    <t>Aportación de capital del Ayuntamiento</t>
  </si>
  <si>
    <t>83001</t>
  </si>
  <si>
    <t>Reintregro de anticipos al personal</t>
  </si>
  <si>
    <t>83101</t>
  </si>
  <si>
    <t>Reintegros de préstamos al personal</t>
  </si>
  <si>
    <t>ESTADO DE EJECUCIÓN HASTA</t>
  </si>
  <si>
    <t>Denominación</t>
  </si>
  <si>
    <t>Total operaciones corrientes</t>
  </si>
  <si>
    <t>TOTALES</t>
  </si>
  <si>
    <t>55000</t>
  </si>
  <si>
    <t>Concesiones admtivas con contraprestación periódica</t>
  </si>
  <si>
    <t>Total de operaciones de capital y financieras</t>
  </si>
  <si>
    <t>Matrículas e Inscripciones</t>
  </si>
  <si>
    <t>83000</t>
  </si>
  <si>
    <t>Reintegro de anuncios por cuenta de particulares</t>
  </si>
  <si>
    <t>49700</t>
  </si>
  <si>
    <t>SUBVENCIONES UNION EUROPEA PROYECTO CREART 2017-2021</t>
  </si>
  <si>
    <t>59900</t>
  </si>
  <si>
    <t>Otros ingresos patrimoniales.</t>
  </si>
  <si>
    <t>87000</t>
  </si>
  <si>
    <t>Para gastos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</si>
</sst>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" fillId="0" borderId="0"/>
    <xf numFmtId="0" fontId="6" fillId="0" borderId="1" applyNumberFormat="0" applyFill="0" applyAlignment="0" applyProtection="0"/>
  </cellStyleXfs>
  <cellXfs count="21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Fill="1" applyBorder="1" applyAlignment="1" applyProtection="1"/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5" fillId="0" borderId="0" xfId="2" applyNumberFormat="1" applyFont="1"/>
    <xf numFmtId="49" fontId="5" fillId="0" borderId="0" xfId="2" applyNumberFormat="1" applyFont="1"/>
    <xf numFmtId="4" fontId="5" fillId="0" borderId="0" xfId="2" applyNumberFormat="1" applyFont="1"/>
  </cellXfs>
  <cellStyles count="4">
    <cellStyle name="Buena" xfId="1"/>
    <cellStyle name="Normal" xfId="0" builtinId="0"/>
    <cellStyle name="Normal_Ejecución ingresos 1º TRIMESTRE" xfId="2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Layout" zoomScaleNormal="100" workbookViewId="0">
      <selection activeCell="M19" sqref="M19:M23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1.3984375" style="1"/>
    <col min="4" max="4" width="12.3984375" style="1" customWidth="1"/>
    <col min="5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2018</v>
      </c>
      <c r="K2" s="3"/>
    </row>
    <row r="3" spans="1:13" x14ac:dyDescent="0.3">
      <c r="A3" s="5" t="s">
        <v>35</v>
      </c>
      <c r="B3" s="6"/>
      <c r="C3" s="17">
        <v>43190</v>
      </c>
    </row>
    <row r="5" spans="1:13" s="6" customFormat="1" ht="26" x14ac:dyDescent="0.3">
      <c r="A5" s="9" t="s">
        <v>2</v>
      </c>
      <c r="B5" s="10" t="s">
        <v>36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18" t="s">
        <v>14</v>
      </c>
      <c r="B6" s="19" t="s">
        <v>15</v>
      </c>
      <c r="C6" s="20">
        <v>180000</v>
      </c>
      <c r="D6" s="20">
        <v>0</v>
      </c>
      <c r="E6" s="20">
        <v>180000</v>
      </c>
      <c r="F6" s="20">
        <v>58376.5</v>
      </c>
      <c r="G6" s="7">
        <f>IF(C6=0," ",F6/C6)</f>
        <v>0.3243138888888889</v>
      </c>
      <c r="H6" s="20">
        <v>58376.5</v>
      </c>
      <c r="I6" s="20">
        <v>0</v>
      </c>
      <c r="J6" s="20">
        <v>58376.5</v>
      </c>
      <c r="K6" s="7">
        <f>IF(F6=0," ",J6/F6)</f>
        <v>1</v>
      </c>
      <c r="L6" s="20">
        <v>0</v>
      </c>
      <c r="M6" s="8">
        <f>F6-E6</f>
        <v>-121623.5</v>
      </c>
    </row>
    <row r="7" spans="1:13" x14ac:dyDescent="0.3">
      <c r="A7" s="18" t="s">
        <v>16</v>
      </c>
      <c r="B7" s="19" t="s">
        <v>42</v>
      </c>
      <c r="C7" s="20">
        <v>3000</v>
      </c>
      <c r="D7" s="20">
        <v>0</v>
      </c>
      <c r="E7" s="20">
        <v>3000</v>
      </c>
      <c r="F7" s="20">
        <v>435</v>
      </c>
      <c r="G7" s="7">
        <f t="shared" ref="G7:G16" si="0">IF(C7=0," ",F7/C7)</f>
        <v>0.14499999999999999</v>
      </c>
      <c r="H7" s="20">
        <v>435</v>
      </c>
      <c r="I7" s="20">
        <v>0</v>
      </c>
      <c r="J7" s="20">
        <v>435</v>
      </c>
      <c r="K7" s="7">
        <f t="shared" ref="K7:K17" si="1">IF(F7=0," ",J7/F7)</f>
        <v>1</v>
      </c>
      <c r="L7" s="20">
        <v>0</v>
      </c>
      <c r="M7" s="8">
        <f t="shared" ref="M7:M16" si="2">F7-E7</f>
        <v>-2565</v>
      </c>
    </row>
    <row r="8" spans="1:13" x14ac:dyDescent="0.3">
      <c r="A8" s="18" t="s">
        <v>17</v>
      </c>
      <c r="B8" s="19" t="s">
        <v>18</v>
      </c>
      <c r="C8" s="20">
        <v>0</v>
      </c>
      <c r="D8" s="20">
        <v>0</v>
      </c>
      <c r="E8" s="20">
        <v>0</v>
      </c>
      <c r="F8" s="20">
        <v>5272.92</v>
      </c>
      <c r="G8" s="7" t="str">
        <f t="shared" si="0"/>
        <v xml:space="preserve"> </v>
      </c>
      <c r="H8" s="20">
        <v>5272.92</v>
      </c>
      <c r="I8" s="20">
        <v>0</v>
      </c>
      <c r="J8" s="20">
        <v>5272.92</v>
      </c>
      <c r="K8" s="7">
        <f t="shared" si="1"/>
        <v>1</v>
      </c>
      <c r="L8" s="20">
        <v>0</v>
      </c>
      <c r="M8" s="8">
        <f t="shared" si="2"/>
        <v>5272.92</v>
      </c>
    </row>
    <row r="9" spans="1:13" x14ac:dyDescent="0.3">
      <c r="A9" s="18" t="s">
        <v>19</v>
      </c>
      <c r="B9" s="19" t="s">
        <v>20</v>
      </c>
      <c r="C9" s="20">
        <v>1091</v>
      </c>
      <c r="D9" s="20">
        <v>0</v>
      </c>
      <c r="E9" s="20">
        <v>1091</v>
      </c>
      <c r="F9" s="20">
        <v>1047.94</v>
      </c>
      <c r="G9" s="7">
        <f t="shared" si="0"/>
        <v>0.96053162236480294</v>
      </c>
      <c r="H9" s="20">
        <v>747.94</v>
      </c>
      <c r="I9" s="20">
        <v>0</v>
      </c>
      <c r="J9" s="20">
        <v>747.94</v>
      </c>
      <c r="K9" s="7">
        <f t="shared" si="1"/>
        <v>0.71372406817184186</v>
      </c>
      <c r="L9" s="20">
        <v>300</v>
      </c>
      <c r="M9" s="8">
        <f t="shared" si="2"/>
        <v>-43.059999999999945</v>
      </c>
    </row>
    <row r="10" spans="1:13" x14ac:dyDescent="0.3">
      <c r="A10" s="18" t="s">
        <v>21</v>
      </c>
      <c r="B10" s="19" t="s">
        <v>22</v>
      </c>
      <c r="C10" s="20">
        <v>6167009</v>
      </c>
      <c r="D10" s="20">
        <v>0</v>
      </c>
      <c r="E10" s="20">
        <v>6167009</v>
      </c>
      <c r="F10" s="20">
        <v>0</v>
      </c>
      <c r="G10" s="7">
        <f t="shared" si="0"/>
        <v>0</v>
      </c>
      <c r="H10" s="20">
        <v>0</v>
      </c>
      <c r="I10" s="20">
        <v>0</v>
      </c>
      <c r="J10" s="20">
        <v>0</v>
      </c>
      <c r="K10" s="7" t="str">
        <f t="shared" si="1"/>
        <v xml:space="preserve"> </v>
      </c>
      <c r="L10" s="20">
        <v>0</v>
      </c>
      <c r="M10" s="8">
        <f t="shared" si="2"/>
        <v>-6167009</v>
      </c>
    </row>
    <row r="11" spans="1:13" x14ac:dyDescent="0.3">
      <c r="A11" s="18" t="s">
        <v>23</v>
      </c>
      <c r="B11" s="19" t="s">
        <v>24</v>
      </c>
      <c r="C11" s="20">
        <v>22000</v>
      </c>
      <c r="D11" s="20">
        <v>0</v>
      </c>
      <c r="E11" s="20">
        <v>22000</v>
      </c>
      <c r="F11" s="20">
        <v>0</v>
      </c>
      <c r="G11" s="7">
        <f t="shared" si="0"/>
        <v>0</v>
      </c>
      <c r="H11" s="20">
        <v>0</v>
      </c>
      <c r="I11" s="20">
        <v>0</v>
      </c>
      <c r="J11" s="20">
        <v>0</v>
      </c>
      <c r="K11" s="7" t="str">
        <f t="shared" si="1"/>
        <v xml:space="preserve"> </v>
      </c>
      <c r="L11" s="20">
        <v>0</v>
      </c>
      <c r="M11" s="8">
        <f t="shared" si="2"/>
        <v>-22000</v>
      </c>
    </row>
    <row r="12" spans="1:13" x14ac:dyDescent="0.3">
      <c r="A12" s="18" t="s">
        <v>25</v>
      </c>
      <c r="B12" s="19" t="s">
        <v>26</v>
      </c>
      <c r="C12" s="20">
        <v>50000</v>
      </c>
      <c r="D12" s="20">
        <v>0</v>
      </c>
      <c r="E12" s="20">
        <v>50000</v>
      </c>
      <c r="F12" s="20">
        <v>0</v>
      </c>
      <c r="G12" s="7">
        <f t="shared" si="0"/>
        <v>0</v>
      </c>
      <c r="H12" s="20">
        <v>0</v>
      </c>
      <c r="I12" s="20">
        <v>0</v>
      </c>
      <c r="J12" s="20">
        <v>0</v>
      </c>
      <c r="K12" s="7" t="str">
        <f t="shared" si="1"/>
        <v xml:space="preserve"> </v>
      </c>
      <c r="L12" s="20">
        <v>0</v>
      </c>
      <c r="M12" s="8">
        <f t="shared" si="2"/>
        <v>-50000</v>
      </c>
    </row>
    <row r="13" spans="1:13" x14ac:dyDescent="0.3">
      <c r="A13" s="18" t="s">
        <v>45</v>
      </c>
      <c r="B13" s="19" t="s">
        <v>46</v>
      </c>
      <c r="C13" s="20">
        <v>0</v>
      </c>
      <c r="D13" s="20">
        <v>0</v>
      </c>
      <c r="E13" s="20">
        <v>0</v>
      </c>
      <c r="F13" s="20">
        <v>0</v>
      </c>
      <c r="G13" s="7" t="str">
        <f t="shared" si="0"/>
        <v xml:space="preserve"> </v>
      </c>
      <c r="H13" s="20">
        <v>0</v>
      </c>
      <c r="I13" s="20">
        <v>0</v>
      </c>
      <c r="J13" s="20">
        <v>0</v>
      </c>
      <c r="K13" s="7" t="str">
        <f t="shared" si="1"/>
        <v xml:space="preserve"> </v>
      </c>
      <c r="L13" s="20">
        <v>0</v>
      </c>
      <c r="M13" s="8">
        <f t="shared" si="2"/>
        <v>0</v>
      </c>
    </row>
    <row r="14" spans="1:13" x14ac:dyDescent="0.3">
      <c r="A14" s="18" t="s">
        <v>27</v>
      </c>
      <c r="B14" s="19" t="s">
        <v>28</v>
      </c>
      <c r="C14" s="20">
        <v>300</v>
      </c>
      <c r="D14" s="20">
        <v>0</v>
      </c>
      <c r="E14" s="20">
        <v>300</v>
      </c>
      <c r="F14" s="20">
        <v>82.96</v>
      </c>
      <c r="G14" s="7">
        <f t="shared" si="0"/>
        <v>0.2765333333333333</v>
      </c>
      <c r="H14" s="20">
        <v>82.96</v>
      </c>
      <c r="I14" s="20">
        <v>0</v>
      </c>
      <c r="J14" s="20">
        <v>82.96</v>
      </c>
      <c r="K14" s="7">
        <f t="shared" si="1"/>
        <v>1</v>
      </c>
      <c r="L14" s="20">
        <v>0</v>
      </c>
      <c r="M14" s="8">
        <f t="shared" si="2"/>
        <v>-217.04000000000002</v>
      </c>
    </row>
    <row r="15" spans="1:13" x14ac:dyDescent="0.3">
      <c r="A15" s="18" t="s">
        <v>39</v>
      </c>
      <c r="B15" s="19" t="s">
        <v>40</v>
      </c>
      <c r="C15" s="20">
        <v>8000</v>
      </c>
      <c r="D15" s="20">
        <v>0</v>
      </c>
      <c r="E15" s="20">
        <v>8000</v>
      </c>
      <c r="F15" s="20">
        <v>4000</v>
      </c>
      <c r="G15" s="7">
        <f t="shared" si="0"/>
        <v>0.5</v>
      </c>
      <c r="H15" s="20">
        <v>4000</v>
      </c>
      <c r="I15" s="20">
        <v>0</v>
      </c>
      <c r="J15" s="20">
        <v>4000</v>
      </c>
      <c r="K15" s="7">
        <f t="shared" si="1"/>
        <v>1</v>
      </c>
      <c r="L15" s="20">
        <v>0</v>
      </c>
      <c r="M15" s="8">
        <f t="shared" si="2"/>
        <v>-4000</v>
      </c>
    </row>
    <row r="16" spans="1:13" x14ac:dyDescent="0.3">
      <c r="A16" s="18" t="s">
        <v>47</v>
      </c>
      <c r="B16" s="19" t="s">
        <v>48</v>
      </c>
      <c r="C16" s="20">
        <v>0</v>
      </c>
      <c r="D16" s="20">
        <v>0</v>
      </c>
      <c r="E16" s="20">
        <v>0</v>
      </c>
      <c r="F16" s="20">
        <v>0</v>
      </c>
      <c r="G16" s="7" t="str">
        <f t="shared" si="0"/>
        <v xml:space="preserve"> </v>
      </c>
      <c r="H16" s="20">
        <v>0</v>
      </c>
      <c r="I16" s="20">
        <v>0</v>
      </c>
      <c r="J16" s="20">
        <v>0</v>
      </c>
      <c r="K16" s="7" t="str">
        <f t="shared" si="1"/>
        <v xml:space="preserve"> </v>
      </c>
      <c r="L16" s="20">
        <v>0</v>
      </c>
      <c r="M16" s="8">
        <f t="shared" si="2"/>
        <v>0</v>
      </c>
    </row>
    <row r="17" spans="1:13" s="6" customFormat="1" x14ac:dyDescent="0.3">
      <c r="A17" s="14"/>
      <c r="B17" s="14" t="s">
        <v>37</v>
      </c>
      <c r="C17" s="12">
        <f>SUM(C6:C16)</f>
        <v>6431400</v>
      </c>
      <c r="D17" s="12">
        <f>SUM(D6:D16)</f>
        <v>0</v>
      </c>
      <c r="E17" s="12">
        <f>SUM(E6:E16)</f>
        <v>6431400</v>
      </c>
      <c r="F17" s="12">
        <f>SUM(F6:F16)</f>
        <v>69215.320000000007</v>
      </c>
      <c r="G17" s="13">
        <f t="shared" ref="G17:G26" si="3">F17/C17</f>
        <v>1.0762092234972169E-2</v>
      </c>
      <c r="H17" s="12">
        <f>SUM(H6:H16)</f>
        <v>68915.320000000007</v>
      </c>
      <c r="I17" s="12">
        <f>SUM(I6:I16)</f>
        <v>0</v>
      </c>
      <c r="J17" s="12">
        <f>SUM(J6:J16)</f>
        <v>68915.320000000007</v>
      </c>
      <c r="K17" s="13">
        <f t="shared" si="1"/>
        <v>0.99566569944341798</v>
      </c>
      <c r="L17" s="12">
        <f>SUM(L6:L16)</f>
        <v>300</v>
      </c>
      <c r="M17" s="12">
        <f>SUM(M6:M16)</f>
        <v>-6362184.6799999997</v>
      </c>
    </row>
    <row r="18" spans="1:13" x14ac:dyDescent="0.3">
      <c r="A18" s="2"/>
      <c r="B18" s="2"/>
      <c r="C18" s="8"/>
      <c r="E18" s="8"/>
      <c r="G18" s="7"/>
      <c r="K18" s="7"/>
      <c r="M18" s="8"/>
    </row>
    <row r="19" spans="1:13" x14ac:dyDescent="0.3">
      <c r="A19" s="18" t="s">
        <v>29</v>
      </c>
      <c r="B19" s="19" t="s">
        <v>30</v>
      </c>
      <c r="C19" s="20">
        <v>40000</v>
      </c>
      <c r="D19" s="20">
        <v>0</v>
      </c>
      <c r="E19" s="20">
        <v>40000</v>
      </c>
      <c r="F19" s="20">
        <v>0</v>
      </c>
      <c r="G19" s="7">
        <f t="shared" ref="G19:G23" si="4">IF(C19=0," ",F19/C19)</f>
        <v>0</v>
      </c>
      <c r="H19" s="20">
        <v>0</v>
      </c>
      <c r="I19" s="20">
        <v>0</v>
      </c>
      <c r="J19" s="20">
        <v>0</v>
      </c>
      <c r="K19" s="7" t="str">
        <f t="shared" ref="K19:K24" si="5">IF(F19=0," ",J19/F19)</f>
        <v xml:space="preserve"> </v>
      </c>
      <c r="L19" s="20">
        <v>0</v>
      </c>
      <c r="M19" s="8">
        <f t="shared" ref="M19:M23" si="6">F19-E19</f>
        <v>-40000</v>
      </c>
    </row>
    <row r="20" spans="1:13" x14ac:dyDescent="0.3">
      <c r="A20" s="18" t="s">
        <v>43</v>
      </c>
      <c r="B20" s="19" t="s">
        <v>44</v>
      </c>
      <c r="C20" s="20">
        <v>1000</v>
      </c>
      <c r="D20" s="20">
        <v>0</v>
      </c>
      <c r="E20" s="20">
        <v>1000</v>
      </c>
      <c r="F20" s="20">
        <v>0</v>
      </c>
      <c r="G20" s="7">
        <f t="shared" si="4"/>
        <v>0</v>
      </c>
      <c r="H20" s="20">
        <v>0</v>
      </c>
      <c r="I20" s="20">
        <v>0</v>
      </c>
      <c r="J20" s="20">
        <v>0</v>
      </c>
      <c r="K20" s="7" t="str">
        <f t="shared" si="5"/>
        <v xml:space="preserve"> </v>
      </c>
      <c r="L20" s="20">
        <v>0</v>
      </c>
      <c r="M20" s="8">
        <f t="shared" si="6"/>
        <v>-1000</v>
      </c>
    </row>
    <row r="21" spans="1:13" x14ac:dyDescent="0.3">
      <c r="A21" s="18" t="s">
        <v>31</v>
      </c>
      <c r="B21" s="19" t="s">
        <v>32</v>
      </c>
      <c r="C21" s="20">
        <v>20000</v>
      </c>
      <c r="D21" s="20">
        <v>0</v>
      </c>
      <c r="E21" s="20">
        <v>20000</v>
      </c>
      <c r="F21" s="20">
        <v>0</v>
      </c>
      <c r="G21" s="7">
        <f t="shared" si="4"/>
        <v>0</v>
      </c>
      <c r="H21" s="20">
        <v>0</v>
      </c>
      <c r="I21" s="20">
        <v>0</v>
      </c>
      <c r="J21" s="20">
        <v>0</v>
      </c>
      <c r="K21" s="7" t="str">
        <f t="shared" si="5"/>
        <v xml:space="preserve"> </v>
      </c>
      <c r="L21" s="20">
        <v>0</v>
      </c>
      <c r="M21" s="8">
        <f t="shared" si="6"/>
        <v>-20000</v>
      </c>
    </row>
    <row r="22" spans="1:13" x14ac:dyDescent="0.3">
      <c r="A22" s="18" t="s">
        <v>33</v>
      </c>
      <c r="B22" s="19" t="s">
        <v>34</v>
      </c>
      <c r="C22" s="20">
        <v>12000</v>
      </c>
      <c r="D22" s="20">
        <v>0</v>
      </c>
      <c r="E22" s="20">
        <v>12000</v>
      </c>
      <c r="F22" s="20">
        <v>0</v>
      </c>
      <c r="G22" s="7">
        <f t="shared" si="4"/>
        <v>0</v>
      </c>
      <c r="H22" s="20">
        <v>0</v>
      </c>
      <c r="I22" s="20">
        <v>0</v>
      </c>
      <c r="J22" s="20">
        <v>0</v>
      </c>
      <c r="K22" s="7" t="str">
        <f t="shared" si="5"/>
        <v xml:space="preserve"> </v>
      </c>
      <c r="L22" s="20">
        <v>0</v>
      </c>
      <c r="M22" s="8">
        <f t="shared" si="6"/>
        <v>-12000</v>
      </c>
    </row>
    <row r="23" spans="1:13" x14ac:dyDescent="0.3">
      <c r="A23" s="18" t="s">
        <v>49</v>
      </c>
      <c r="B23" s="19" t="s">
        <v>50</v>
      </c>
      <c r="C23" s="20">
        <v>0</v>
      </c>
      <c r="D23" s="20">
        <v>0</v>
      </c>
      <c r="E23" s="20">
        <v>0</v>
      </c>
      <c r="F23" s="20">
        <v>0</v>
      </c>
      <c r="G23" s="7" t="str">
        <f t="shared" si="4"/>
        <v xml:space="preserve"> </v>
      </c>
      <c r="H23" s="20">
        <v>0</v>
      </c>
      <c r="I23" s="20">
        <v>0</v>
      </c>
      <c r="J23" s="20">
        <v>0</v>
      </c>
      <c r="K23" s="7" t="str">
        <f t="shared" si="5"/>
        <v xml:space="preserve"> </v>
      </c>
      <c r="L23" s="20">
        <v>0</v>
      </c>
      <c r="M23" s="8">
        <f t="shared" si="6"/>
        <v>0</v>
      </c>
    </row>
    <row r="24" spans="1:13" s="6" customFormat="1" x14ac:dyDescent="0.3">
      <c r="B24" s="14" t="s">
        <v>41</v>
      </c>
      <c r="C24" s="15">
        <f>SUM(C19:C23)</f>
        <v>73000</v>
      </c>
      <c r="D24" s="15">
        <f t="shared" ref="D24:F24" si="7">SUM(D19:D23)</f>
        <v>0</v>
      </c>
      <c r="E24" s="15">
        <f t="shared" si="7"/>
        <v>73000</v>
      </c>
      <c r="F24" s="15">
        <f t="shared" si="7"/>
        <v>0</v>
      </c>
      <c r="G24" s="13">
        <f t="shared" si="3"/>
        <v>0</v>
      </c>
      <c r="H24" s="15">
        <f>SUM(H19:H23)</f>
        <v>0</v>
      </c>
      <c r="I24" s="15">
        <f t="shared" ref="I24:J24" si="8">SUM(I19:I23)</f>
        <v>0</v>
      </c>
      <c r="J24" s="15">
        <f t="shared" si="8"/>
        <v>0</v>
      </c>
      <c r="K24" s="13" t="str">
        <f t="shared" si="5"/>
        <v xml:space="preserve"> </v>
      </c>
      <c r="L24" s="15">
        <f>SUM(L19:L23)</f>
        <v>0</v>
      </c>
      <c r="M24" s="15">
        <f>SUM(M19:M23)</f>
        <v>-73000</v>
      </c>
    </row>
    <row r="25" spans="1:13" x14ac:dyDescent="0.3">
      <c r="G25" s="7"/>
      <c r="K25" s="7"/>
    </row>
    <row r="26" spans="1:13" s="6" customFormat="1" x14ac:dyDescent="0.3">
      <c r="B26" s="5" t="s">
        <v>38</v>
      </c>
      <c r="C26" s="12">
        <f>C17+C24</f>
        <v>6504400</v>
      </c>
      <c r="D26" s="12">
        <f>D17+D24</f>
        <v>0</v>
      </c>
      <c r="E26" s="12">
        <f>E17+E24</f>
        <v>6504400</v>
      </c>
      <c r="F26" s="12">
        <f>F17+F24</f>
        <v>69215.320000000007</v>
      </c>
      <c r="G26" s="13">
        <f t="shared" si="3"/>
        <v>1.0641307422667733E-2</v>
      </c>
      <c r="H26" s="12">
        <f>H17+H24</f>
        <v>68915.320000000007</v>
      </c>
      <c r="I26" s="12">
        <f>SUM(I17,I19,I24)</f>
        <v>0</v>
      </c>
      <c r="J26" s="12">
        <f>J17+J24</f>
        <v>68915.320000000007</v>
      </c>
      <c r="K26" s="13">
        <f t="shared" ref="K26" si="9">J26/F26</f>
        <v>0.99566569944341798</v>
      </c>
      <c r="L26" s="12">
        <f>L17+L24</f>
        <v>300</v>
      </c>
      <c r="M26" s="12">
        <f>M17+M24</f>
        <v>-6435184.6799999997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3" orientation="landscape" verticalDpi="0" r:id="rId1"/>
  <headerFooter alignWithMargins="0">
    <oddHeader>&amp;CESTADO DE EJECUCIÓN DE INGRESOS DE LA FUNDACIÓN MUNICIPAL DE CULTURA PRIMER TRIMESTRE DE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1º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2017-05-17T06:59:51Z</cp:lastPrinted>
  <dcterms:created xsi:type="dcterms:W3CDTF">2016-04-20T09:31:50Z</dcterms:created>
  <dcterms:modified xsi:type="dcterms:W3CDTF">2018-04-09T07:37:31Z</dcterms:modified>
</cp:coreProperties>
</file>