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FMC\CUARTO TRIMESTRE\"/>
    </mc:Choice>
  </mc:AlternateContent>
  <xr:revisionPtr revIDLastSave="0" documentId="13_ncr:1_{FECD2368-0007-4008-928E-6C67E39D9C7B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TD EJECUCION 4º TRIMESTE 23" sheetId="2" r:id="rId1"/>
    <sheet name="Ejecución 4º TRIMESTRE 2023" sheetId="1" state="hidden" r:id="rId2"/>
    <sheet name="Hoja2" sheetId="4" state="hidden" r:id="rId3"/>
  </sheets>
  <definedNames>
    <definedName name="_xlnm._FilterDatabase" localSheetId="1" hidden="1">'Ejecución 4º TRIMESTRE 2023'!$A$1:$N$231</definedName>
    <definedName name="_xlnm.Print_Titles" localSheetId="0">'TD EJECUCION 4º TRIMESTE 23'!$3:$3</definedName>
  </definedNames>
  <calcPr calcId="191029"/>
  <pivotCaches>
    <pivotCache cacheId="6" r:id="rId4"/>
  </pivotCaches>
</workbook>
</file>

<file path=xl/calcChain.xml><?xml version="1.0" encoding="utf-8"?>
<calcChain xmlns="http://schemas.openxmlformats.org/spreadsheetml/2006/main">
  <c r="C316" i="1" l="1"/>
  <c r="D316" i="1"/>
  <c r="E316" i="1"/>
  <c r="C317" i="1"/>
  <c r="D317" i="1"/>
  <c r="E317" i="1"/>
  <c r="C318" i="1"/>
  <c r="D318" i="1"/>
  <c r="E318" i="1"/>
  <c r="C319" i="1"/>
  <c r="D319" i="1"/>
  <c r="E319" i="1"/>
  <c r="C320" i="1"/>
  <c r="D320" i="1"/>
  <c r="E320" i="1"/>
  <c r="C321" i="1"/>
  <c r="D321" i="1"/>
  <c r="E321" i="1"/>
  <c r="C322" i="1"/>
  <c r="D322" i="1"/>
  <c r="E322" i="1"/>
  <c r="C323" i="1"/>
  <c r="D323" i="1"/>
  <c r="E323" i="1"/>
  <c r="C324" i="1"/>
  <c r="D324" i="1"/>
  <c r="E324" i="1"/>
  <c r="C279" i="1" l="1"/>
  <c r="D279" i="1"/>
  <c r="E279" i="1"/>
  <c r="C280" i="1"/>
  <c r="D280" i="1"/>
  <c r="E280" i="1"/>
  <c r="C281" i="1"/>
  <c r="D281" i="1"/>
  <c r="E281" i="1"/>
  <c r="C282" i="1"/>
  <c r="D282" i="1"/>
  <c r="E282" i="1"/>
  <c r="C283" i="1"/>
  <c r="D283" i="1"/>
  <c r="E283" i="1"/>
  <c r="C284" i="1"/>
  <c r="D284" i="1"/>
  <c r="E284" i="1"/>
  <c r="C285" i="1"/>
  <c r="D285" i="1"/>
  <c r="E285" i="1"/>
  <c r="C286" i="1"/>
  <c r="D286" i="1"/>
  <c r="E286" i="1"/>
  <c r="C287" i="1"/>
  <c r="D287" i="1"/>
  <c r="E287" i="1"/>
  <c r="C288" i="1"/>
  <c r="D288" i="1"/>
  <c r="E288" i="1"/>
  <c r="C289" i="1"/>
  <c r="D289" i="1"/>
  <c r="E289" i="1"/>
  <c r="C290" i="1"/>
  <c r="D290" i="1"/>
  <c r="E290" i="1"/>
  <c r="C291" i="1"/>
  <c r="D291" i="1"/>
  <c r="E291" i="1"/>
  <c r="C292" i="1"/>
  <c r="D292" i="1"/>
  <c r="E292" i="1"/>
  <c r="C293" i="1"/>
  <c r="D293" i="1"/>
  <c r="E293" i="1"/>
  <c r="C294" i="1"/>
  <c r="D294" i="1"/>
  <c r="E294" i="1"/>
  <c r="C295" i="1"/>
  <c r="D295" i="1"/>
  <c r="E295" i="1"/>
  <c r="C296" i="1"/>
  <c r="D296" i="1"/>
  <c r="E296" i="1"/>
  <c r="C297" i="1"/>
  <c r="D297" i="1"/>
  <c r="E297" i="1"/>
  <c r="C298" i="1"/>
  <c r="D298" i="1"/>
  <c r="E298" i="1"/>
  <c r="C299" i="1"/>
  <c r="D299" i="1"/>
  <c r="E299" i="1"/>
  <c r="C300" i="1"/>
  <c r="D300" i="1"/>
  <c r="E300" i="1"/>
  <c r="C301" i="1"/>
  <c r="D301" i="1"/>
  <c r="E301" i="1"/>
  <c r="C302" i="1"/>
  <c r="D302" i="1"/>
  <c r="E302" i="1"/>
  <c r="C303" i="1"/>
  <c r="D303" i="1"/>
  <c r="E303" i="1"/>
  <c r="C304" i="1"/>
  <c r="D304" i="1"/>
  <c r="E304" i="1"/>
  <c r="C305" i="1"/>
  <c r="D305" i="1"/>
  <c r="E305" i="1"/>
  <c r="C306" i="1"/>
  <c r="D306" i="1"/>
  <c r="E306" i="1"/>
  <c r="C307" i="1"/>
  <c r="D307" i="1"/>
  <c r="E307" i="1"/>
  <c r="C308" i="1"/>
  <c r="D308" i="1"/>
  <c r="E308" i="1"/>
  <c r="C309" i="1"/>
  <c r="D309" i="1"/>
  <c r="E309" i="1"/>
  <c r="C310" i="1"/>
  <c r="D310" i="1"/>
  <c r="E310" i="1"/>
  <c r="C311" i="1"/>
  <c r="D311" i="1"/>
  <c r="E311" i="1"/>
  <c r="C312" i="1"/>
  <c r="D312" i="1"/>
  <c r="E312" i="1"/>
  <c r="C313" i="1"/>
  <c r="D313" i="1"/>
  <c r="E313" i="1"/>
  <c r="C314" i="1"/>
  <c r="D314" i="1"/>
  <c r="E314" i="1"/>
  <c r="C315" i="1"/>
  <c r="D315" i="1"/>
  <c r="E315" i="1"/>
  <c r="D268" i="1" l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C268" i="1"/>
  <c r="C269" i="1"/>
  <c r="C270" i="1"/>
  <c r="C271" i="1"/>
  <c r="C272" i="1"/>
  <c r="C273" i="1"/>
  <c r="C274" i="1"/>
  <c r="C275" i="1"/>
  <c r="C276" i="1"/>
  <c r="C277" i="1"/>
  <c r="C278" i="1"/>
  <c r="D266" i="1" l="1"/>
  <c r="E266" i="1"/>
  <c r="D267" i="1"/>
  <c r="E267" i="1"/>
  <c r="C266" i="1"/>
  <c r="C267" i="1"/>
  <c r="D265" i="1" l="1"/>
  <c r="E265" i="1"/>
  <c r="C265" i="1"/>
  <c r="C2" i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C258" i="1"/>
  <c r="D258" i="1"/>
  <c r="E258" i="1"/>
  <c r="C259" i="1"/>
  <c r="D259" i="1"/>
  <c r="E259" i="1"/>
  <c r="C260" i="1"/>
  <c r="D260" i="1"/>
  <c r="E260" i="1"/>
  <c r="C261" i="1"/>
  <c r="D261" i="1"/>
  <c r="E261" i="1"/>
  <c r="C262" i="1"/>
  <c r="D262" i="1"/>
  <c r="E262" i="1"/>
  <c r="C263" i="1"/>
  <c r="D263" i="1"/>
  <c r="E263" i="1"/>
  <c r="C264" i="1"/>
  <c r="D264" i="1"/>
  <c r="E264" i="1"/>
</calcChain>
</file>

<file path=xl/sharedStrings.xml><?xml version="1.0" encoding="utf-8"?>
<sst xmlns="http://schemas.openxmlformats.org/spreadsheetml/2006/main" count="416" uniqueCount="134">
  <si>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</si>
  <si>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</si>
  <si>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</si>
  <si>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</si>
  <si>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</si>
  <si>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</si>
  <si>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</si>
  <si>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</si>
  <si>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</si>
  <si>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</si>
  <si>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</si>
  <si>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</si>
  <si>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</si>
  <si>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</si>
  <si>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</si>
  <si>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</si>
  <si>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</si>
  <si>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</si>
  <si>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</si>
  <si>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</si>
  <si>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</si>
  <si>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</si>
  <si>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</si>
  <si>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</si>
  <si>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</si>
  <si>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</si>
  <si>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Gastos Autorizados</t>
  </si>
  <si>
    <t>Disposiciones ó Compromisos</t>
  </si>
  <si>
    <t>Suma de Gastos Autorizados</t>
  </si>
  <si>
    <t>Suma de Disposiciones ó Compromisos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</si>
  <si>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</si>
  <si>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</si>
  <si>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</si>
  <si>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</si>
  <si>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</si>
  <si>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</si>
  <si>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</si>
  <si>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</si>
  <si>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</si>
  <si>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</si>
  <si>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</si>
  <si>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</si>
  <si>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</si>
  <si>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</si>
  <si>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</si>
  <si>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</si>
  <si>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</si>
  <si>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</si>
  <si>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</si>
  <si>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</si>
  <si>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</si>
  <si>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</si>
  <si>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</si>
  <si>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</si>
  <si>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</si>
  <si>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Total 9</t>
  </si>
  <si>
    <t>Sueldos del Grupo A1.</t>
  </si>
  <si>
    <t>Sueldos del Grupo A2.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</si>
  <si>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</si>
  <si>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</si>
  <si>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</si>
  <si>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</si>
  <si>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</si>
  <si>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</si>
  <si>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</si>
  <si>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Otras remuneraciones.</t>
  </si>
  <si>
    <t>Laboral temporal.</t>
  </si>
  <si>
    <t>Productividad.</t>
  </si>
  <si>
    <t>Gratificaciones.</t>
  </si>
  <si>
    <t>Seguridad Social.</t>
  </si>
  <si>
    <t>Formación y perfeccionamiento del personal.</t>
  </si>
  <si>
    <t>Acción social.</t>
  </si>
  <si>
    <t>Arrendamientos de edificios y otras construcciones.</t>
  </si>
  <si>
    <t>Arrendamientos de maquinaria, instalaciones y utillaje.</t>
  </si>
  <si>
    <t>Arrendamientos de mobiliario y enseres.</t>
  </si>
  <si>
    <t>Arrendamientos de otro inmovilizado material.</t>
  </si>
  <si>
    <t>Reparación de edificios y otras construcciones.</t>
  </si>
  <si>
    <t>Reparación de maquinaria, instalaciones técnicas y utillaje.</t>
  </si>
  <si>
    <t>Reparación de elementos de transporte.</t>
  </si>
  <si>
    <t>Mobiliario.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</si>
  <si>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</si>
  <si>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</si>
  <si>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</si>
  <si>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</si>
  <si>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Energía eléctrica.</t>
  </si>
  <si>
    <t>Agua.</t>
  </si>
  <si>
    <t>Gas.</t>
  </si>
  <si>
    <t>Combustibles y carburantes.</t>
  </si>
  <si>
    <t>Vestuario.</t>
  </si>
  <si>
    <t>Productos de limpieza y aseo.</t>
  </si>
  <si>
    <t>Otros suministros.</t>
  </si>
  <si>
    <t>Servicios de Telecomunicaciones.</t>
  </si>
  <si>
    <t>Postales.</t>
  </si>
  <si>
    <t>Informáticas.</t>
  </si>
  <si>
    <t>Transportes.</t>
  </si>
  <si>
    <t>Primas de seguros.</t>
  </si>
  <si>
    <t>Tributos.</t>
  </si>
  <si>
    <t>Atenciones protocolarias y representativas.</t>
  </si>
  <si>
    <t>Publicidad y propaganda.</t>
  </si>
  <si>
    <t>Jurídicos, contenciosos.</t>
  </si>
  <si>
    <t>Servicios bancarios y similares</t>
  </si>
  <si>
    <t>Otros gastos diversos</t>
  </si>
  <si>
    <t>Limpieza y aseo.</t>
  </si>
  <si>
    <t>Seguridad.</t>
  </si>
  <si>
    <t>Estudios y trabajos técnicos.</t>
  </si>
  <si>
    <t>Otros trabajos realizados por otras empresas y profes.</t>
  </si>
  <si>
    <t>Dietas del personal no directivo</t>
  </si>
  <si>
    <t>Locomoción del personal no directivo.</t>
  </si>
  <si>
    <t>Maquinaria, instalaciones técnicas y utillaje.</t>
  </si>
  <si>
    <t>Elementos de transporte.</t>
  </si>
  <si>
    <t>Otro inmovilizado material</t>
  </si>
  <si>
    <t>Edificios y otras construcciones.</t>
  </si>
  <si>
    <t>Gastos en inversiones de carácter inmaterial.</t>
  </si>
  <si>
    <t>Gastos en aplicaciones informáticas.</t>
  </si>
  <si>
    <t>Anuncios por cuenta de particulares</t>
  </si>
  <si>
    <t>Anticipos al personal</t>
  </si>
  <si>
    <t>Prestamos al personal</t>
  </si>
  <si>
    <t>Reuniones, conferencias y cursos.</t>
  </si>
  <si>
    <t>Actividades culturales y deportivas</t>
  </si>
  <si>
    <t>Premios y Trofeos</t>
  </si>
  <si>
    <t>Inversión de reposición asociada al funcionamiento operativo</t>
  </si>
  <si>
    <t>Maquinaria, instalaciones técnicas y utillaje. Reposición</t>
  </si>
  <si>
    <t>Premios, becas, etc.</t>
  </si>
  <si>
    <t>Edificios y otras construcciones.(reposición)</t>
  </si>
  <si>
    <t>Otras transf. a Familias e Instituciones sin fines de lucro.</t>
  </si>
  <si>
    <t>Amort de préstamos a l/p de entes del sector público.</t>
  </si>
  <si>
    <t>Otras subvenciones a Empresas privadas.</t>
  </si>
  <si>
    <t>Mobiliario</t>
  </si>
  <si>
    <t>Otras inv nuevas asoc al funcionam operativo de los serv</t>
  </si>
  <si>
    <t>Reposición Equipos para procesos de información.</t>
  </si>
  <si>
    <t>Material de oficina.</t>
  </si>
  <si>
    <t>Del personal directivo.</t>
  </si>
  <si>
    <t>Edificios y otras construcciones. Repos</t>
  </si>
  <si>
    <t>FUNDACION MUNICIPAL DE CULTURA  -  ESTADO DE EJECUCIÓN DE GASTOS - 31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</si>
</sst>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9" fillId="0" borderId="0" xfId="5" applyNumberFormat="1" applyFont="1"/>
    <xf numFmtId="1" fontId="9" fillId="0" borderId="0" xfId="6" applyNumberFormat="1" applyFont="1"/>
    <xf numFmtId="0" fontId="12" fillId="0" borderId="0" xfId="0" applyNumberFormat="1" applyFont="1" applyFill="1" applyBorder="1" applyAlignment="1" applyProtection="1"/>
    <xf numFmtId="0" fontId="12" fillId="0" borderId="0" xfId="0" pivotButton="1" applyNumberFormat="1" applyFont="1" applyFill="1" applyBorder="1" applyAlignment="1" applyProtection="1"/>
    <xf numFmtId="4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pivotButton="1" applyNumberFormat="1" applyFont="1" applyFill="1" applyBorder="1" applyAlignment="1" applyProtection="1">
      <alignment horizontal="center" vertical="center" wrapText="1"/>
    </xf>
    <xf numFmtId="1" fontId="9" fillId="0" borderId="0" xfId="7" applyNumberFormat="1" applyFont="1"/>
    <xf numFmtId="0" fontId="9" fillId="0" borderId="0" xfId="7" applyNumberFormat="1" applyFont="1"/>
    <xf numFmtId="49" fontId="9" fillId="0" borderId="0" xfId="7" applyNumberFormat="1" applyFont="1"/>
    <xf numFmtId="4" fontId="9" fillId="0" borderId="0" xfId="7" applyNumberFormat="1" applyFont="1"/>
    <xf numFmtId="0" fontId="10" fillId="0" borderId="0" xfId="0" applyNumberFormat="1" applyFont="1" applyFill="1" applyBorder="1" applyAlignment="1" applyProtection="1">
      <alignment horizontal="center" vertical="center"/>
    </xf>
  </cellXfs>
  <cellStyles count="8">
    <cellStyle name="Buena" xfId="2" xr:uid="{00000000-0005-0000-0000-000000000000}"/>
    <cellStyle name="Normal" xfId="0" builtinId="0"/>
    <cellStyle name="Normal 2" xfId="1" xr:uid="{00000000-0005-0000-0000-000002000000}"/>
    <cellStyle name="Normal_Ejecución 3º TRIMESTRE 2023_1" xfId="7" xr:uid="{104B490F-39C7-406A-A341-1E6E823A7C38}"/>
    <cellStyle name="Normal_GASTOS SEGUNDO TRIMESTRE" xfId="6" xr:uid="{00000000-0005-0000-0000-000004000000}"/>
    <cellStyle name="Normal_GASTOS TERCER TRIMESTRE" xfId="5" xr:uid="{00000000-0005-0000-0000-000005000000}"/>
    <cellStyle name="Normal_Hoja2" xfId="4" xr:uid="{00000000-0005-0000-0000-000006000000}"/>
    <cellStyle name="Título 1" xfId="3" xr:uid="{00000000-0005-0000-0000-000007000000}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337.577608912034" createdVersion="6" refreshedVersion="6" minRefreshableVersion="3" recordCount="323" xr:uid="{00000000-000A-0000-FFFF-FFFF00000000}">
  <cacheSource type="worksheet">
    <worksheetSource ref="A1:N324" sheet="Ejecución 4º TRIMESTRE 2023"/>
  </cacheSource>
  <cacheFields count="15">
    <cacheField name="Org." numFmtId="0">
      <sharedItems containsSemiMixedTypes="0" containsString="0" containsNumber="1" containsInteger="1" minValue="9" maxValue="9" count="1">
        <n v="9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4"/>
        <s v="9"/>
      </sharedItems>
    </cacheField>
    <cacheField name="Art" numFmtId="0">
      <sharedItems/>
    </cacheField>
    <cacheField name="Econ." numFmtId="1">
      <sharedItems containsSemiMixedTypes="0" containsString="0" containsNumber="1" containsInteger="1" minValue="131" maxValue="83101"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673500"/>
    </cacheField>
    <cacheField name="Modificaciones" numFmtId="4">
      <sharedItems containsSemiMixedTypes="0" containsString="0" containsNumber="1" minValue="-160000" maxValue="1525000"/>
    </cacheField>
    <cacheField name="Créditos Totales" numFmtId="4">
      <sharedItems containsSemiMixedTypes="0" containsString="0" containsNumber="1" minValue="0" maxValue="2976388"/>
    </cacheField>
    <cacheField name="Gastos Autorizados" numFmtId="4">
      <sharedItems containsSemiMixedTypes="0" containsString="0" containsNumber="1" minValue="0" maxValue="2391394.64"/>
    </cacheField>
    <cacheField name="Disposiciones ó Compromisos" numFmtId="4">
      <sharedItems containsSemiMixedTypes="0" containsString="0" containsNumber="1" minValue="0" maxValue="2391394.64"/>
    </cacheField>
    <cacheField name="Obligaciones Reconocidas" numFmtId="4">
      <sharedItems containsSemiMixedTypes="0" containsString="0" containsNumber="1" minValue="0" maxValue="2386295.83"/>
    </cacheField>
    <cacheField name="Pagos Realizados" numFmtId="4">
      <sharedItems containsSemiMixedTypes="0" containsString="0" containsNumber="1" minValue="0" maxValue="2217099.73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3">
  <r>
    <x v="0"/>
    <x v="0"/>
    <x v="0"/>
    <x v="0"/>
    <s v="12"/>
    <n v="12000"/>
    <s v="Sueldos del Grupo A1."/>
    <n v="85735"/>
    <n v="0"/>
    <n v="85735"/>
    <n v="69000"/>
    <n v="69000"/>
    <n v="53315.08"/>
    <n v="53315.08"/>
  </r>
  <r>
    <x v="0"/>
    <x v="0"/>
    <x v="0"/>
    <x v="0"/>
    <s v="12"/>
    <n v="12001"/>
    <s v="Sueldos del Grupo A2."/>
    <n v="12429"/>
    <n v="0"/>
    <n v="12429"/>
    <n v="5000"/>
    <n v="5000"/>
    <n v="0"/>
    <n v="0"/>
  </r>
  <r>
    <x v="0"/>
    <x v="0"/>
    <x v="0"/>
    <x v="0"/>
    <s v="12"/>
    <n v="12003"/>
    <s v="Sueldos del Grupo C1."/>
    <n v="26825"/>
    <n v="0"/>
    <n v="26825"/>
    <n v="24000"/>
    <n v="24000"/>
    <n v="16661.78"/>
    <n v="16661.78"/>
  </r>
  <r>
    <x v="0"/>
    <x v="0"/>
    <x v="0"/>
    <x v="0"/>
    <s v="12"/>
    <n v="12004"/>
    <s v="Sueldos del Grupo C2."/>
    <n v="47896"/>
    <n v="0"/>
    <n v="47896"/>
    <n v="44000"/>
    <n v="44000"/>
    <n v="35030.04"/>
    <n v="35030.04"/>
  </r>
  <r>
    <x v="0"/>
    <x v="0"/>
    <x v="0"/>
    <x v="0"/>
    <s v="12"/>
    <n v="12006"/>
    <s v="Trienios."/>
    <n v="14029"/>
    <n v="0"/>
    <n v="14029"/>
    <n v="17600"/>
    <n v="17600"/>
    <n v="14982.17"/>
    <n v="14982.17"/>
  </r>
  <r>
    <x v="0"/>
    <x v="0"/>
    <x v="0"/>
    <x v="0"/>
    <s v="12"/>
    <n v="12100"/>
    <s v="Complemento de destino."/>
    <n v="97773"/>
    <n v="0"/>
    <n v="97773"/>
    <n v="81000"/>
    <n v="81000"/>
    <n v="58778.400000000001"/>
    <n v="58778.400000000001"/>
  </r>
  <r>
    <x v="0"/>
    <x v="0"/>
    <x v="0"/>
    <x v="0"/>
    <s v="12"/>
    <n v="12101"/>
    <s v="Complemento específico."/>
    <n v="242432"/>
    <n v="-11950"/>
    <n v="230482"/>
    <n v="200000"/>
    <n v="200000"/>
    <n v="182599.28"/>
    <n v="182599.28"/>
  </r>
  <r>
    <x v="0"/>
    <x v="0"/>
    <x v="0"/>
    <x v="0"/>
    <s v="12"/>
    <n v="12103"/>
    <s v="Otros complementos."/>
    <n v="7992"/>
    <n v="0"/>
    <n v="7992"/>
    <n v="11200"/>
    <n v="11200"/>
    <n v="8704.67"/>
    <n v="8704.67"/>
  </r>
  <r>
    <x v="0"/>
    <x v="0"/>
    <x v="0"/>
    <x v="0"/>
    <s v="13"/>
    <n v="13000"/>
    <s v="Retribuciones básicas."/>
    <n v="330955"/>
    <n v="0"/>
    <n v="330955"/>
    <n v="295000"/>
    <n v="295000"/>
    <n v="261124.07"/>
    <n v="261124.07"/>
  </r>
  <r>
    <x v="0"/>
    <x v="0"/>
    <x v="0"/>
    <x v="0"/>
    <s v="13"/>
    <n v="13002"/>
    <s v="Otras remuneraciones."/>
    <n v="339672"/>
    <n v="0"/>
    <n v="339672"/>
    <n v="310000"/>
    <n v="310000"/>
    <n v="296694.32"/>
    <n v="296694.32"/>
  </r>
  <r>
    <x v="0"/>
    <x v="0"/>
    <x v="0"/>
    <x v="0"/>
    <s v="13"/>
    <n v="131"/>
    <s v="Laboral temporal."/>
    <n v="25458"/>
    <n v="0"/>
    <n v="25458"/>
    <n v="27500"/>
    <n v="27500"/>
    <n v="25517.08"/>
    <n v="25517.08"/>
  </r>
  <r>
    <x v="0"/>
    <x v="0"/>
    <x v="0"/>
    <x v="0"/>
    <s v="15"/>
    <n v="150"/>
    <s v="Productividad."/>
    <n v="11925"/>
    <n v="0"/>
    <n v="11925"/>
    <n v="11925"/>
    <n v="11925"/>
    <n v="5667.51"/>
    <n v="5667.51"/>
  </r>
  <r>
    <x v="0"/>
    <x v="0"/>
    <x v="0"/>
    <x v="0"/>
    <s v="15"/>
    <n v="151"/>
    <s v="Gratificaciones."/>
    <n v="9207"/>
    <n v="0"/>
    <n v="9207"/>
    <n v="9207"/>
    <n v="9207"/>
    <n v="8400"/>
    <n v="8400"/>
  </r>
  <r>
    <x v="0"/>
    <x v="0"/>
    <x v="0"/>
    <x v="0"/>
    <s v="16"/>
    <n v="16000"/>
    <s v="Seguridad Social."/>
    <n v="865457"/>
    <n v="0"/>
    <n v="865457"/>
    <n v="679209.78"/>
    <n v="679209.78"/>
    <n v="679209.78"/>
    <n v="679209.78"/>
  </r>
  <r>
    <x v="0"/>
    <x v="0"/>
    <x v="0"/>
    <x v="0"/>
    <s v="16"/>
    <n v="16200"/>
    <s v="Formación y perfeccionamiento del personal."/>
    <n v="3000"/>
    <n v="0"/>
    <n v="3000"/>
    <n v="0"/>
    <n v="0"/>
    <n v="0"/>
    <n v="0"/>
  </r>
  <r>
    <x v="0"/>
    <x v="0"/>
    <x v="0"/>
    <x v="0"/>
    <s v="16"/>
    <n v="16204"/>
    <s v="Acción social."/>
    <n v="13000"/>
    <n v="0"/>
    <n v="13000"/>
    <n v="20460"/>
    <n v="20460"/>
    <n v="10649.59"/>
    <n v="10649.59"/>
  </r>
  <r>
    <x v="0"/>
    <x v="0"/>
    <x v="0"/>
    <x v="1"/>
    <s v="20"/>
    <n v="202"/>
    <s v="Arrendamientos de edificios y otras construcciones."/>
    <n v="66500"/>
    <n v="0"/>
    <n v="66500"/>
    <n v="27394.63"/>
    <n v="27394.63"/>
    <n v="26787.74"/>
    <n v="26787.74"/>
  </r>
  <r>
    <x v="0"/>
    <x v="0"/>
    <x v="0"/>
    <x v="1"/>
    <s v="20"/>
    <n v="203"/>
    <s v="Arrendamientos de maquinaria, instalaciones y utillaje."/>
    <n v="12000"/>
    <n v="0"/>
    <n v="12000"/>
    <n v="53976.89"/>
    <n v="53976.89"/>
    <n v="51282.62"/>
    <n v="51112.42"/>
  </r>
  <r>
    <x v="0"/>
    <x v="0"/>
    <x v="0"/>
    <x v="1"/>
    <s v="20"/>
    <n v="205"/>
    <s v="Arrendamientos de mobiliario y enseres."/>
    <n v="5000"/>
    <n v="0"/>
    <n v="5000"/>
    <n v="0"/>
    <n v="0"/>
    <n v="0"/>
    <n v="0"/>
  </r>
  <r>
    <x v="0"/>
    <x v="0"/>
    <x v="0"/>
    <x v="1"/>
    <s v="20"/>
    <n v="208"/>
    <s v="Arrendamientos de otro inmovilizado material."/>
    <n v="0"/>
    <n v="0"/>
    <n v="0"/>
    <n v="0"/>
    <n v="0"/>
    <n v="0"/>
    <n v="0"/>
  </r>
  <r>
    <x v="0"/>
    <x v="0"/>
    <x v="0"/>
    <x v="1"/>
    <s v="21"/>
    <n v="212"/>
    <s v="Reparación de edificios y otras construcciones."/>
    <n v="12000"/>
    <n v="10000"/>
    <n v="22000"/>
    <n v="10780.13"/>
    <n v="10780.13"/>
    <n v="7873.26"/>
    <n v="5987.9"/>
  </r>
  <r>
    <x v="0"/>
    <x v="0"/>
    <x v="0"/>
    <x v="1"/>
    <s v="21"/>
    <n v="213"/>
    <s v="Reparación de maquinaria, instalaciones técnicas y utillaje."/>
    <n v="81000"/>
    <n v="0"/>
    <n v="81000"/>
    <n v="77884.38"/>
    <n v="77884.38"/>
    <n v="53080.18"/>
    <n v="41755.85"/>
  </r>
  <r>
    <x v="0"/>
    <x v="0"/>
    <x v="0"/>
    <x v="1"/>
    <s v="21"/>
    <n v="214"/>
    <s v="Reparación de elementos de transporte."/>
    <n v="500"/>
    <n v="0"/>
    <n v="500"/>
    <n v="0"/>
    <n v="0"/>
    <n v="0"/>
    <n v="0"/>
  </r>
  <r>
    <x v="0"/>
    <x v="0"/>
    <x v="0"/>
    <x v="1"/>
    <s v="21"/>
    <n v="215"/>
    <s v="Mobiliario."/>
    <n v="5000"/>
    <n v="0"/>
    <n v="5000"/>
    <n v="0"/>
    <n v="0"/>
    <n v="0"/>
    <n v="0"/>
  </r>
  <r>
    <x v="0"/>
    <x v="0"/>
    <x v="0"/>
    <x v="1"/>
    <s v="21"/>
    <n v="216"/>
    <s v="Equipos para procesos de información."/>
    <n v="5000"/>
    <n v="0"/>
    <n v="5000"/>
    <n v="9322.36"/>
    <n v="9322.36"/>
    <n v="8966.42"/>
    <n v="8966.42"/>
  </r>
  <r>
    <x v="0"/>
    <x v="0"/>
    <x v="0"/>
    <x v="1"/>
    <s v="22"/>
    <n v="22000"/>
    <s v="Ordinario no inventariable."/>
    <n v="10000"/>
    <n v="0"/>
    <n v="10000"/>
    <n v="582.86"/>
    <n v="582.86"/>
    <n v="582.86"/>
    <n v="350.1"/>
  </r>
  <r>
    <x v="0"/>
    <x v="0"/>
    <x v="0"/>
    <x v="1"/>
    <s v="22"/>
    <n v="22001"/>
    <s v="Prensa, revistas, libros y otras publicaciones."/>
    <n v="2000"/>
    <n v="0"/>
    <n v="2000"/>
    <n v="370.49"/>
    <n v="370.49"/>
    <n v="369.07"/>
    <n v="369.07"/>
  </r>
  <r>
    <x v="0"/>
    <x v="0"/>
    <x v="0"/>
    <x v="1"/>
    <s v="22"/>
    <n v="22002"/>
    <s v="Material informático no inventariable."/>
    <n v="4000"/>
    <n v="0"/>
    <n v="4000"/>
    <n v="2320.85"/>
    <n v="2320.85"/>
    <n v="2320.85"/>
    <n v="2320.85"/>
  </r>
  <r>
    <x v="0"/>
    <x v="0"/>
    <x v="0"/>
    <x v="1"/>
    <s v="22"/>
    <n v="22100"/>
    <s v="Energía eléctrica."/>
    <n v="250000"/>
    <n v="30000"/>
    <n v="280000"/>
    <n v="273339.49"/>
    <n v="273339.49"/>
    <n v="133717.71"/>
    <n v="133717.71"/>
  </r>
  <r>
    <x v="0"/>
    <x v="0"/>
    <x v="0"/>
    <x v="1"/>
    <s v="22"/>
    <n v="22101"/>
    <s v="Agua."/>
    <n v="10000"/>
    <n v="0"/>
    <n v="10000"/>
    <n v="236.24"/>
    <n v="236.24"/>
    <n v="236.24"/>
    <n v="236.24"/>
  </r>
  <r>
    <x v="0"/>
    <x v="0"/>
    <x v="0"/>
    <x v="1"/>
    <s v="22"/>
    <n v="22102"/>
    <s v="Gas."/>
    <n v="30000"/>
    <n v="20000"/>
    <n v="50000"/>
    <n v="38670.26"/>
    <n v="38670.26"/>
    <n v="20361.21"/>
    <n v="20361.21"/>
  </r>
  <r>
    <x v="0"/>
    <x v="0"/>
    <x v="0"/>
    <x v="1"/>
    <s v="22"/>
    <n v="22103"/>
    <s v="Combustibles y carburantes."/>
    <n v="4500"/>
    <n v="0"/>
    <n v="4500"/>
    <n v="981.73"/>
    <n v="981.73"/>
    <n v="981.73"/>
    <n v="981.73"/>
  </r>
  <r>
    <x v="0"/>
    <x v="0"/>
    <x v="0"/>
    <x v="1"/>
    <s v="22"/>
    <n v="22104"/>
    <s v="Vestuario."/>
    <n v="100"/>
    <n v="0"/>
    <n v="100"/>
    <n v="0"/>
    <n v="0"/>
    <n v="0"/>
    <n v="0"/>
  </r>
  <r>
    <x v="0"/>
    <x v="0"/>
    <x v="0"/>
    <x v="1"/>
    <s v="22"/>
    <n v="22110"/>
    <s v="Productos de limpieza y aseo."/>
    <n v="200"/>
    <n v="0"/>
    <n v="200"/>
    <n v="1089"/>
    <n v="1089"/>
    <n v="576.66"/>
    <n v="362.93"/>
  </r>
  <r>
    <x v="0"/>
    <x v="0"/>
    <x v="0"/>
    <x v="1"/>
    <s v="22"/>
    <n v="22199"/>
    <s v="Otros suministros."/>
    <n v="88000"/>
    <n v="0"/>
    <n v="88000"/>
    <n v="63248.09"/>
    <n v="63248.09"/>
    <n v="55261.4"/>
    <n v="54277.25"/>
  </r>
  <r>
    <x v="0"/>
    <x v="0"/>
    <x v="0"/>
    <x v="1"/>
    <s v="22"/>
    <n v="22200"/>
    <s v="Servicios de Telecomunicaciones."/>
    <n v="42800"/>
    <n v="0"/>
    <n v="42800"/>
    <n v="60095.54"/>
    <n v="60095.54"/>
    <n v="48886.75"/>
    <n v="41380.29"/>
  </r>
  <r>
    <x v="0"/>
    <x v="0"/>
    <x v="0"/>
    <x v="1"/>
    <s v="22"/>
    <n v="22201"/>
    <s v="Postales."/>
    <n v="35000"/>
    <n v="0"/>
    <n v="35000"/>
    <n v="5025.3"/>
    <n v="5025.3"/>
    <n v="3378.63"/>
    <n v="3250.2"/>
  </r>
  <r>
    <x v="0"/>
    <x v="0"/>
    <x v="0"/>
    <x v="1"/>
    <s v="22"/>
    <n v="22203"/>
    <s v="Informáticas."/>
    <n v="8000"/>
    <n v="40000"/>
    <n v="48000"/>
    <n v="38943.18"/>
    <n v="38943.18"/>
    <n v="28202.81"/>
    <n v="28202.81"/>
  </r>
  <r>
    <x v="0"/>
    <x v="0"/>
    <x v="0"/>
    <x v="1"/>
    <s v="22"/>
    <n v="223"/>
    <s v="Transportes."/>
    <n v="2000"/>
    <n v="0"/>
    <n v="2000"/>
    <n v="1573"/>
    <n v="1573"/>
    <n v="1280.18"/>
    <n v="1280.18"/>
  </r>
  <r>
    <x v="0"/>
    <x v="0"/>
    <x v="0"/>
    <x v="1"/>
    <s v="22"/>
    <n v="224"/>
    <s v="Primas de seguros."/>
    <n v="48963"/>
    <n v="0"/>
    <n v="48963"/>
    <n v="39102.65"/>
    <n v="39102.65"/>
    <n v="37177.49"/>
    <n v="37177.49"/>
  </r>
  <r>
    <x v="0"/>
    <x v="0"/>
    <x v="0"/>
    <x v="1"/>
    <s v="22"/>
    <n v="225"/>
    <s v="Tributos."/>
    <n v="0"/>
    <n v="0"/>
    <n v="0"/>
    <n v="75.38"/>
    <n v="75.38"/>
    <n v="75.38"/>
    <n v="75.38"/>
  </r>
  <r>
    <x v="0"/>
    <x v="0"/>
    <x v="0"/>
    <x v="1"/>
    <s v="22"/>
    <n v="22601"/>
    <s v="Atenciones protocolarias y representativas."/>
    <n v="1000"/>
    <n v="0"/>
    <n v="1000"/>
    <n v="3308.83"/>
    <n v="3308.83"/>
    <n v="3180.79"/>
    <n v="2135.13"/>
  </r>
  <r>
    <x v="0"/>
    <x v="0"/>
    <x v="0"/>
    <x v="1"/>
    <s v="22"/>
    <n v="22602"/>
    <s v="Publicidad y propaganda."/>
    <n v="281000"/>
    <n v="30000"/>
    <n v="311000"/>
    <n v="335303.96000000002"/>
    <n v="335303.96000000002"/>
    <n v="314018.31"/>
    <n v="288148.13"/>
  </r>
  <r>
    <x v="0"/>
    <x v="0"/>
    <x v="0"/>
    <x v="1"/>
    <s v="22"/>
    <n v="22604"/>
    <s v="Jurídicos, contenciosos."/>
    <n v="1000"/>
    <n v="0"/>
    <n v="1000"/>
    <n v="0"/>
    <n v="0"/>
    <n v="0"/>
    <n v="0"/>
  </r>
  <r>
    <x v="0"/>
    <x v="0"/>
    <x v="0"/>
    <x v="1"/>
    <s v="22"/>
    <n v="22608"/>
    <s v="Servicios bancarios y similares"/>
    <n v="2500"/>
    <n v="0"/>
    <n v="2500"/>
    <n v="35425.46"/>
    <n v="35425.46"/>
    <n v="35425.46"/>
    <n v="35425.46"/>
  </r>
  <r>
    <x v="0"/>
    <x v="0"/>
    <x v="0"/>
    <x v="1"/>
    <s v="22"/>
    <n v="22699"/>
    <s v="Otros gastos diversos"/>
    <n v="15000"/>
    <n v="0"/>
    <n v="15000"/>
    <n v="13007.09"/>
    <n v="13007.09"/>
    <n v="12220.49"/>
    <n v="12220.49"/>
  </r>
  <r>
    <x v="0"/>
    <x v="0"/>
    <x v="0"/>
    <x v="1"/>
    <s v="22"/>
    <n v="22700"/>
    <s v="Limpieza y aseo."/>
    <n v="150000"/>
    <n v="0"/>
    <n v="150000"/>
    <n v="128613.02"/>
    <n v="128613.02"/>
    <n v="99985.99"/>
    <n v="99985.99"/>
  </r>
  <r>
    <x v="0"/>
    <x v="0"/>
    <x v="0"/>
    <x v="1"/>
    <s v="22"/>
    <n v="22701"/>
    <s v="Seguridad."/>
    <n v="175000"/>
    <n v="0"/>
    <n v="175000"/>
    <n v="171505.4"/>
    <n v="171505.4"/>
    <n v="164841.60000000001"/>
    <n v="118309.31"/>
  </r>
  <r>
    <x v="0"/>
    <x v="0"/>
    <x v="0"/>
    <x v="1"/>
    <s v="22"/>
    <n v="22706"/>
    <s v="Estudios y trabajos técnicos."/>
    <n v="0"/>
    <n v="0"/>
    <n v="0"/>
    <n v="28624.39"/>
    <n v="28624.39"/>
    <n v="24214.63"/>
    <n v="23097.38"/>
  </r>
  <r>
    <x v="0"/>
    <x v="0"/>
    <x v="0"/>
    <x v="1"/>
    <s v="22"/>
    <n v="22799"/>
    <s v="Otros trabajos realizados por otras empresas y profes."/>
    <n v="10000"/>
    <n v="40000"/>
    <n v="50000"/>
    <n v="65152.42"/>
    <n v="65152.42"/>
    <n v="55085.74"/>
    <n v="52223.95"/>
  </r>
  <r>
    <x v="0"/>
    <x v="0"/>
    <x v="0"/>
    <x v="1"/>
    <s v="23"/>
    <n v="23020"/>
    <s v="Dietas del personal no directivo"/>
    <n v="1000"/>
    <n v="1000"/>
    <n v="2000"/>
    <n v="2418.77"/>
    <n v="2418.77"/>
    <n v="2418.77"/>
    <n v="2418.77"/>
  </r>
  <r>
    <x v="0"/>
    <x v="0"/>
    <x v="0"/>
    <x v="1"/>
    <s v="23"/>
    <n v="23120"/>
    <s v="Locomoción del personal no directivo."/>
    <n v="500"/>
    <n v="0"/>
    <n v="500"/>
    <n v="0"/>
    <n v="0"/>
    <n v="0"/>
    <n v="0"/>
  </r>
  <r>
    <x v="0"/>
    <x v="0"/>
    <x v="0"/>
    <x v="2"/>
    <s v="62"/>
    <n v="623"/>
    <s v="Maquinaria, instalaciones técnicas y utillaje."/>
    <n v="0"/>
    <n v="0"/>
    <n v="0"/>
    <n v="7429.52"/>
    <n v="7429.52"/>
    <n v="7145.85"/>
    <n v="0"/>
  </r>
  <r>
    <x v="0"/>
    <x v="0"/>
    <x v="0"/>
    <x v="2"/>
    <s v="62"/>
    <n v="624"/>
    <s v="Elementos de transporte."/>
    <n v="0"/>
    <n v="34000"/>
    <n v="34000"/>
    <n v="24162.32"/>
    <n v="24162.32"/>
    <n v="23239.759999999998"/>
    <n v="23239.759999999998"/>
  </r>
  <r>
    <x v="0"/>
    <x v="0"/>
    <x v="0"/>
    <x v="2"/>
    <s v="62"/>
    <n v="625"/>
    <s v="Mobiliario."/>
    <n v="0"/>
    <n v="0"/>
    <n v="0"/>
    <n v="494.9"/>
    <n v="494.9"/>
    <n v="475.99"/>
    <n v="475.99"/>
  </r>
  <r>
    <x v="0"/>
    <x v="0"/>
    <x v="0"/>
    <x v="2"/>
    <s v="62"/>
    <n v="626"/>
    <s v="Equipos para procesos de información."/>
    <n v="0"/>
    <n v="70900"/>
    <n v="70900"/>
    <n v="0"/>
    <n v="0"/>
    <n v="0"/>
    <n v="0"/>
  </r>
  <r>
    <x v="0"/>
    <x v="0"/>
    <x v="0"/>
    <x v="2"/>
    <s v="62"/>
    <n v="629"/>
    <s v="Otro inmovilizado material"/>
    <n v="0"/>
    <n v="0"/>
    <n v="0"/>
    <n v="0"/>
    <n v="0"/>
    <n v="0"/>
    <n v="0"/>
  </r>
  <r>
    <x v="0"/>
    <x v="0"/>
    <x v="0"/>
    <x v="2"/>
    <s v="63"/>
    <n v="632"/>
    <s v="Edificios y otras construcciones."/>
    <n v="1000"/>
    <n v="0"/>
    <n v="1000"/>
    <n v="0"/>
    <n v="0"/>
    <n v="0"/>
    <n v="0"/>
  </r>
  <r>
    <x v="0"/>
    <x v="0"/>
    <x v="0"/>
    <x v="2"/>
    <s v="63"/>
    <n v="633"/>
    <s v="Maquinaria, instalaciones técnicas y utillaje."/>
    <n v="0"/>
    <n v="0"/>
    <n v="0"/>
    <n v="611.66"/>
    <n v="611.66"/>
    <n v="588.29999999999995"/>
    <n v="588.29999999999995"/>
  </r>
  <r>
    <x v="0"/>
    <x v="0"/>
    <x v="0"/>
    <x v="2"/>
    <s v="63"/>
    <n v="635"/>
    <s v="Mobiliario."/>
    <n v="0"/>
    <n v="0"/>
    <n v="0"/>
    <n v="0"/>
    <n v="0"/>
    <n v="0"/>
    <n v="0"/>
  </r>
  <r>
    <x v="0"/>
    <x v="0"/>
    <x v="0"/>
    <x v="2"/>
    <s v="63"/>
    <n v="636"/>
    <s v="Equipos para procesos de información."/>
    <n v="0"/>
    <n v="0"/>
    <n v="0"/>
    <n v="0"/>
    <n v="0"/>
    <n v="0"/>
    <n v="0"/>
  </r>
  <r>
    <x v="0"/>
    <x v="0"/>
    <x v="0"/>
    <x v="2"/>
    <s v="64"/>
    <n v="640"/>
    <s v="Gastos en inversiones de carácter inmaterial."/>
    <n v="0"/>
    <n v="0"/>
    <n v="0"/>
    <n v="0"/>
    <n v="0"/>
    <n v="0"/>
    <n v="0"/>
  </r>
  <r>
    <x v="0"/>
    <x v="0"/>
    <x v="0"/>
    <x v="2"/>
    <s v="64"/>
    <n v="641"/>
    <s v="Gastos en aplicaciones informáticas."/>
    <n v="21200"/>
    <n v="45000"/>
    <n v="66200"/>
    <n v="42489.15"/>
    <n v="42489.15"/>
    <n v="24631.83"/>
    <n v="24631.83"/>
  </r>
  <r>
    <x v="0"/>
    <x v="0"/>
    <x v="0"/>
    <x v="3"/>
    <s v="83"/>
    <n v="83000"/>
    <s v="Anuncios por cuenta de particulares"/>
    <n v="1500"/>
    <n v="0"/>
    <n v="1500"/>
    <n v="0"/>
    <n v="0"/>
    <n v="0"/>
    <n v="0"/>
  </r>
  <r>
    <x v="0"/>
    <x v="0"/>
    <x v="0"/>
    <x v="3"/>
    <s v="83"/>
    <n v="83001"/>
    <s v="Anticipos al personal"/>
    <n v="10000"/>
    <n v="0"/>
    <n v="10000"/>
    <n v="0"/>
    <n v="0"/>
    <n v="0"/>
    <n v="0"/>
  </r>
  <r>
    <x v="0"/>
    <x v="0"/>
    <x v="0"/>
    <x v="3"/>
    <s v="83"/>
    <n v="83101"/>
    <s v="Prestamos al personal"/>
    <n v="10000"/>
    <n v="0"/>
    <n v="10000"/>
    <n v="0"/>
    <n v="0"/>
    <n v="0"/>
    <n v="0"/>
  </r>
  <r>
    <x v="0"/>
    <x v="1"/>
    <x v="1"/>
    <x v="0"/>
    <s v="13"/>
    <n v="13000"/>
    <s v="Retribuciones básicas."/>
    <n v="177889"/>
    <n v="0"/>
    <n v="177889"/>
    <n v="179500"/>
    <n v="179500"/>
    <n v="175163.88"/>
    <n v="175163.88"/>
  </r>
  <r>
    <x v="0"/>
    <x v="1"/>
    <x v="1"/>
    <x v="0"/>
    <s v="13"/>
    <n v="13002"/>
    <s v="Otras remuneraciones."/>
    <n v="159879"/>
    <n v="0"/>
    <n v="159879"/>
    <n v="164200"/>
    <n v="164200"/>
    <n v="164156.17000000001"/>
    <n v="164156.17000000001"/>
  </r>
  <r>
    <x v="0"/>
    <x v="1"/>
    <x v="1"/>
    <x v="0"/>
    <s v="13"/>
    <n v="131"/>
    <s v="Laboral temporal."/>
    <n v="37981"/>
    <n v="0"/>
    <n v="37981"/>
    <n v="39500"/>
    <n v="39500"/>
    <n v="37273.31"/>
    <n v="37273.31"/>
  </r>
  <r>
    <x v="0"/>
    <x v="1"/>
    <x v="1"/>
    <x v="0"/>
    <s v="15"/>
    <n v="150"/>
    <s v="Productividad."/>
    <n v="2187"/>
    <n v="550"/>
    <n v="2737"/>
    <n v="2650"/>
    <n v="2650"/>
    <n v="2650"/>
    <n v="2650"/>
  </r>
  <r>
    <x v="0"/>
    <x v="1"/>
    <x v="1"/>
    <x v="1"/>
    <s v="20"/>
    <n v="202"/>
    <s v="Arrendamientos de edificios y otras construcciones."/>
    <n v="0"/>
    <n v="0"/>
    <n v="0"/>
    <n v="1754.5"/>
    <n v="1754.5"/>
    <n v="1722.16"/>
    <n v="1722.16"/>
  </r>
  <r>
    <x v="0"/>
    <x v="1"/>
    <x v="1"/>
    <x v="1"/>
    <s v="20"/>
    <n v="203"/>
    <s v="Arrendamientos de maquinaria, instalaciones y utillaje."/>
    <n v="26000"/>
    <n v="0"/>
    <n v="26000"/>
    <n v="7713.55"/>
    <n v="7713.55"/>
    <n v="7094"/>
    <n v="6876.49"/>
  </r>
  <r>
    <x v="0"/>
    <x v="1"/>
    <x v="1"/>
    <x v="1"/>
    <s v="20"/>
    <n v="208"/>
    <s v="Arrendamientos de otro inmovilizado material."/>
    <n v="0"/>
    <n v="0"/>
    <n v="0"/>
    <n v="0"/>
    <n v="0"/>
    <n v="0"/>
    <n v="0"/>
  </r>
  <r>
    <x v="0"/>
    <x v="1"/>
    <x v="1"/>
    <x v="1"/>
    <s v="21"/>
    <n v="212"/>
    <s v="Reparación de edificios y otras construcciones."/>
    <n v="5000"/>
    <n v="43547.9"/>
    <n v="48547.9"/>
    <n v="50371.27"/>
    <n v="50371.27"/>
    <n v="47305.32"/>
    <n v="47305.32"/>
  </r>
  <r>
    <x v="0"/>
    <x v="1"/>
    <x v="1"/>
    <x v="1"/>
    <s v="21"/>
    <n v="213"/>
    <s v="Reparación de maquinaria, instalaciones técnicas y utillaje."/>
    <n v="91000"/>
    <n v="20000"/>
    <n v="111000"/>
    <n v="87845.51"/>
    <n v="87845.51"/>
    <n v="69274.570000000007"/>
    <n v="58994.06"/>
  </r>
  <r>
    <x v="0"/>
    <x v="1"/>
    <x v="1"/>
    <x v="1"/>
    <s v="22"/>
    <n v="22000"/>
    <s v="Ordinario no inventariable."/>
    <n v="6000"/>
    <n v="0"/>
    <n v="6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1269.57"/>
    <n v="1269.57"/>
    <n v="1264.56"/>
    <n v="1264.56"/>
  </r>
  <r>
    <x v="0"/>
    <x v="1"/>
    <x v="1"/>
    <x v="1"/>
    <s v="22"/>
    <n v="22002"/>
    <s v="Material informático no inventariable."/>
    <n v="0"/>
    <n v="0"/>
    <n v="0"/>
    <n v="0"/>
    <n v="0"/>
    <n v="0"/>
    <n v="0"/>
  </r>
  <r>
    <x v="0"/>
    <x v="1"/>
    <x v="1"/>
    <x v="1"/>
    <s v="22"/>
    <n v="22100"/>
    <s v="Energía eléctrica."/>
    <n v="127000"/>
    <n v="0"/>
    <n v="127000"/>
    <n v="125800"/>
    <n v="125800"/>
    <n v="87774.29"/>
    <n v="87774.29"/>
  </r>
  <r>
    <x v="0"/>
    <x v="1"/>
    <x v="1"/>
    <x v="1"/>
    <s v="22"/>
    <n v="22102"/>
    <s v="Gas."/>
    <n v="40000"/>
    <n v="0"/>
    <n v="40000"/>
    <n v="52925.37"/>
    <n v="52925.37"/>
    <n v="41948.37"/>
    <n v="35383"/>
  </r>
  <r>
    <x v="0"/>
    <x v="1"/>
    <x v="1"/>
    <x v="1"/>
    <s v="22"/>
    <n v="22199"/>
    <s v="Otros suministros."/>
    <n v="25000"/>
    <n v="0"/>
    <n v="25000"/>
    <n v="60567.199999999997"/>
    <n v="60567.199999999997"/>
    <n v="50303.07"/>
    <n v="46665.86"/>
  </r>
  <r>
    <x v="0"/>
    <x v="1"/>
    <x v="1"/>
    <x v="1"/>
    <s v="22"/>
    <n v="22200"/>
    <s v="Servicios de Telecomunicaciones."/>
    <n v="5000"/>
    <n v="0"/>
    <n v="5000"/>
    <n v="0"/>
    <n v="0"/>
    <n v="0"/>
    <n v="0"/>
  </r>
  <r>
    <x v="0"/>
    <x v="1"/>
    <x v="1"/>
    <x v="1"/>
    <s v="22"/>
    <n v="22203"/>
    <s v="Informáticas."/>
    <n v="300"/>
    <n v="0"/>
    <n v="300"/>
    <n v="972.52"/>
    <n v="972.52"/>
    <n v="921.58"/>
    <n v="921.58"/>
  </r>
  <r>
    <x v="0"/>
    <x v="1"/>
    <x v="1"/>
    <x v="1"/>
    <s v="22"/>
    <n v="223"/>
    <s v="Transportes."/>
    <n v="19000"/>
    <n v="0"/>
    <n v="19000"/>
    <n v="34852.67"/>
    <n v="34852.67"/>
    <n v="33144.519999999997"/>
    <n v="33144.519999999997"/>
  </r>
  <r>
    <x v="0"/>
    <x v="1"/>
    <x v="1"/>
    <x v="1"/>
    <s v="22"/>
    <n v="224"/>
    <s v="Primas de seguros."/>
    <n v="5000"/>
    <n v="0"/>
    <n v="5000"/>
    <n v="1077.4000000000001"/>
    <n v="1077.4000000000001"/>
    <n v="1076.53"/>
    <n v="1076.53"/>
  </r>
  <r>
    <x v="0"/>
    <x v="1"/>
    <x v="1"/>
    <x v="1"/>
    <s v="22"/>
    <n v="22601"/>
    <s v="Atenciones protocolarias y representativas."/>
    <n v="1000"/>
    <n v="0"/>
    <n v="1000"/>
    <n v="1235.58"/>
    <n v="1235.58"/>
    <n v="1235.58"/>
    <n v="1235.58"/>
  </r>
  <r>
    <x v="0"/>
    <x v="1"/>
    <x v="1"/>
    <x v="1"/>
    <s v="22"/>
    <n v="22602"/>
    <s v="Publicidad y propaganda."/>
    <n v="30000"/>
    <n v="0"/>
    <n v="30000"/>
    <n v="43192.5"/>
    <n v="43192.5"/>
    <n v="38583.61"/>
    <n v="37596.71"/>
  </r>
  <r>
    <x v="0"/>
    <x v="1"/>
    <x v="1"/>
    <x v="1"/>
    <s v="22"/>
    <n v="22604"/>
    <s v="Jurídicos, contenciosos."/>
    <n v="0"/>
    <n v="0"/>
    <n v="0"/>
    <n v="0"/>
    <n v="0"/>
    <n v="0"/>
    <n v="0"/>
  </r>
  <r>
    <x v="0"/>
    <x v="1"/>
    <x v="1"/>
    <x v="1"/>
    <s v="22"/>
    <n v="22606"/>
    <s v="Reuniones, conferencias y cursos."/>
    <n v="35000"/>
    <n v="0"/>
    <n v="35000"/>
    <n v="28833.15"/>
    <n v="28833.15"/>
    <n v="28452.15"/>
    <n v="28089.15"/>
  </r>
  <r>
    <x v="0"/>
    <x v="1"/>
    <x v="1"/>
    <x v="1"/>
    <s v="22"/>
    <n v="22608"/>
    <s v="Servicios bancarios y similares"/>
    <n v="7000"/>
    <n v="0"/>
    <n v="7000"/>
    <n v="0"/>
    <n v="0"/>
    <n v="0"/>
    <n v="0"/>
  </r>
  <r>
    <x v="0"/>
    <x v="1"/>
    <x v="1"/>
    <x v="1"/>
    <s v="22"/>
    <n v="22609"/>
    <s v="Actividades culturales y deportivas"/>
    <n v="1418135"/>
    <n v="490000"/>
    <n v="1908135"/>
    <n v="1682541.3"/>
    <n v="1682541.3"/>
    <n v="1677002.89"/>
    <n v="1656552.89"/>
  </r>
  <r>
    <x v="0"/>
    <x v="1"/>
    <x v="1"/>
    <x v="1"/>
    <s v="22"/>
    <n v="22610"/>
    <s v="Premios y Trofeos"/>
    <n v="0"/>
    <n v="0"/>
    <n v="0"/>
    <n v="0"/>
    <n v="0"/>
    <n v="0"/>
    <n v="0"/>
  </r>
  <r>
    <x v="0"/>
    <x v="1"/>
    <x v="1"/>
    <x v="1"/>
    <s v="22"/>
    <n v="22699"/>
    <s v="Otros gastos diversos"/>
    <n v="90000"/>
    <n v="0"/>
    <n v="90000"/>
    <n v="234349.85"/>
    <n v="234349.85"/>
    <n v="230622.02"/>
    <n v="208056.72"/>
  </r>
  <r>
    <x v="0"/>
    <x v="1"/>
    <x v="1"/>
    <x v="1"/>
    <s v="22"/>
    <n v="22700"/>
    <s v="Limpieza y aseo."/>
    <n v="110000"/>
    <n v="0"/>
    <n v="110000"/>
    <n v="108942.04"/>
    <n v="108942.04"/>
    <n v="96397.2"/>
    <n v="96397.2"/>
  </r>
  <r>
    <x v="0"/>
    <x v="1"/>
    <x v="1"/>
    <x v="1"/>
    <s v="22"/>
    <n v="22701"/>
    <s v="Seguridad."/>
    <n v="206004"/>
    <n v="0"/>
    <n v="206004"/>
    <n v="181191.73"/>
    <n v="181191.73"/>
    <n v="177630.97"/>
    <n v="161943.34"/>
  </r>
  <r>
    <x v="0"/>
    <x v="1"/>
    <x v="1"/>
    <x v="1"/>
    <s v="22"/>
    <n v="22706"/>
    <s v="Estudios y trabajos técnicos."/>
    <n v="1000"/>
    <n v="0"/>
    <n v="1000"/>
    <n v="28569.5"/>
    <n v="28569.5"/>
    <n v="27193.26"/>
    <n v="25543.26"/>
  </r>
  <r>
    <x v="0"/>
    <x v="1"/>
    <x v="1"/>
    <x v="1"/>
    <s v="22"/>
    <n v="22799"/>
    <s v="Otros trabajos realizados por otras empresas y profes."/>
    <n v="516000"/>
    <n v="0"/>
    <n v="516000"/>
    <n v="590341.16"/>
    <n v="590341.16"/>
    <n v="571797.28"/>
    <n v="563359.14"/>
  </r>
  <r>
    <x v="0"/>
    <x v="1"/>
    <x v="1"/>
    <x v="1"/>
    <s v="23"/>
    <n v="23020"/>
    <s v="Dietas del personal no directivo"/>
    <n v="300"/>
    <n v="0"/>
    <n v="300"/>
    <n v="1059.26"/>
    <n v="1059.26"/>
    <n v="1059.26"/>
    <n v="1059.26"/>
  </r>
  <r>
    <x v="0"/>
    <x v="1"/>
    <x v="1"/>
    <x v="1"/>
    <s v="23"/>
    <n v="23120"/>
    <s v="Locomoción del personal no directivo."/>
    <n v="300"/>
    <n v="0"/>
    <n v="300"/>
    <n v="0"/>
    <n v="0"/>
    <n v="0"/>
    <n v="0"/>
  </r>
  <r>
    <x v="0"/>
    <x v="1"/>
    <x v="1"/>
    <x v="2"/>
    <s v="62"/>
    <n v="623"/>
    <s v="Maquinaria, instalaciones técnicas y utillaje."/>
    <n v="0"/>
    <n v="0"/>
    <n v="0"/>
    <n v="0"/>
    <n v="0"/>
    <n v="0"/>
    <n v="0"/>
  </r>
  <r>
    <x v="0"/>
    <x v="1"/>
    <x v="1"/>
    <x v="2"/>
    <s v="62"/>
    <n v="625"/>
    <s v="Mobiliario."/>
    <n v="0"/>
    <n v="0"/>
    <n v="0"/>
    <n v="0"/>
    <n v="0"/>
    <n v="0"/>
    <n v="0"/>
  </r>
  <r>
    <x v="0"/>
    <x v="1"/>
    <x v="1"/>
    <x v="2"/>
    <s v="62"/>
    <n v="626"/>
    <s v="Equipos para procesos de información."/>
    <n v="0"/>
    <n v="0"/>
    <n v="0"/>
    <n v="0"/>
    <n v="0"/>
    <n v="0"/>
    <n v="0"/>
  </r>
  <r>
    <x v="0"/>
    <x v="1"/>
    <x v="1"/>
    <x v="2"/>
    <s v="62"/>
    <n v="629"/>
    <s v="Otro inmovilizado material"/>
    <n v="0"/>
    <n v="0"/>
    <n v="0"/>
    <n v="0"/>
    <n v="0"/>
    <n v="0"/>
    <n v="0"/>
  </r>
  <r>
    <x v="0"/>
    <x v="1"/>
    <x v="1"/>
    <x v="2"/>
    <s v="63"/>
    <n v="630"/>
    <s v="Inversión de reposición asociada al funcionamiento operativo"/>
    <n v="0"/>
    <n v="5000"/>
    <n v="5000"/>
    <n v="1833.15"/>
    <n v="1833.15"/>
    <n v="1763.16"/>
    <n v="1763.16"/>
  </r>
  <r>
    <x v="0"/>
    <x v="1"/>
    <x v="1"/>
    <x v="2"/>
    <s v="63"/>
    <n v="632"/>
    <s v="Edificios y otras construcciones."/>
    <n v="0"/>
    <n v="0"/>
    <n v="0"/>
    <n v="0"/>
    <n v="0"/>
    <n v="0"/>
    <n v="0"/>
  </r>
  <r>
    <x v="0"/>
    <x v="1"/>
    <x v="1"/>
    <x v="2"/>
    <s v="63"/>
    <n v="633"/>
    <s v="Maquinaria, instalaciones técnicas y utillaje. Reposición"/>
    <n v="0"/>
    <n v="0"/>
    <n v="0"/>
    <n v="0"/>
    <n v="0"/>
    <n v="0"/>
    <n v="0"/>
  </r>
  <r>
    <x v="0"/>
    <x v="1"/>
    <x v="1"/>
    <x v="2"/>
    <s v="63"/>
    <n v="636"/>
    <s v="Equipos para procesos de información."/>
    <n v="0"/>
    <n v="0"/>
    <n v="0"/>
    <n v="0"/>
    <n v="0"/>
    <n v="0"/>
    <n v="0"/>
  </r>
  <r>
    <x v="0"/>
    <x v="2"/>
    <x v="2"/>
    <x v="0"/>
    <s v="12"/>
    <n v="12000"/>
    <s v="Sueldos del Grupo A1."/>
    <n v="0"/>
    <n v="0"/>
    <n v="0"/>
    <n v="0"/>
    <n v="0"/>
    <n v="0"/>
    <n v="0"/>
  </r>
  <r>
    <x v="0"/>
    <x v="2"/>
    <x v="2"/>
    <x v="0"/>
    <s v="12"/>
    <n v="12003"/>
    <s v="Sueldos del Grupo C1."/>
    <n v="11549"/>
    <n v="1000"/>
    <n v="12549"/>
    <n v="11560"/>
    <n v="11560"/>
    <n v="11538.76"/>
    <n v="11538.76"/>
  </r>
  <r>
    <x v="0"/>
    <x v="2"/>
    <x v="2"/>
    <x v="0"/>
    <s v="12"/>
    <n v="12006"/>
    <s v="Trienios."/>
    <n v="4226"/>
    <n v="0"/>
    <n v="4226"/>
    <n v="4250"/>
    <n v="4250"/>
    <n v="4222.2"/>
    <n v="4222.2"/>
  </r>
  <r>
    <x v="0"/>
    <x v="2"/>
    <x v="2"/>
    <x v="0"/>
    <s v="12"/>
    <n v="12100"/>
    <s v="Complemento de destino."/>
    <n v="7192"/>
    <n v="0"/>
    <n v="7192"/>
    <n v="7200"/>
    <n v="7200"/>
    <n v="7185.92"/>
    <n v="7185.92"/>
  </r>
  <r>
    <x v="0"/>
    <x v="2"/>
    <x v="2"/>
    <x v="0"/>
    <s v="12"/>
    <n v="12101"/>
    <s v="Complemento específico."/>
    <n v="14234"/>
    <n v="0"/>
    <n v="14234"/>
    <n v="14250"/>
    <n v="14250"/>
    <n v="14224"/>
    <n v="14224"/>
  </r>
  <r>
    <x v="0"/>
    <x v="2"/>
    <x v="2"/>
    <x v="0"/>
    <s v="12"/>
    <n v="12103"/>
    <s v="Otros complementos."/>
    <n v="1984"/>
    <n v="0"/>
    <n v="1984"/>
    <n v="2200"/>
    <n v="2200"/>
    <n v="2117.8000000000002"/>
    <n v="2117.8000000000002"/>
  </r>
  <r>
    <x v="0"/>
    <x v="2"/>
    <x v="2"/>
    <x v="0"/>
    <s v="13"/>
    <n v="13000"/>
    <s v="Retribuciones básicas."/>
    <n v="20428"/>
    <n v="0"/>
    <n v="20428"/>
    <n v="19000"/>
    <n v="19000"/>
    <n v="17294.18"/>
    <n v="17294.18"/>
  </r>
  <r>
    <x v="0"/>
    <x v="2"/>
    <x v="2"/>
    <x v="0"/>
    <s v="13"/>
    <n v="13002"/>
    <s v="Otras remuneraciones."/>
    <n v="22033"/>
    <n v="0"/>
    <n v="22033"/>
    <n v="18000"/>
    <n v="18000"/>
    <n v="17194.689999999999"/>
    <n v="17194.689999999999"/>
  </r>
  <r>
    <x v="0"/>
    <x v="2"/>
    <x v="2"/>
    <x v="0"/>
    <s v="13"/>
    <n v="131"/>
    <s v="Laboral temporal."/>
    <n v="0"/>
    <n v="0"/>
    <n v="0"/>
    <n v="0"/>
    <n v="0"/>
    <n v="0"/>
    <n v="0"/>
  </r>
  <r>
    <x v="0"/>
    <x v="2"/>
    <x v="2"/>
    <x v="0"/>
    <s v="15"/>
    <n v="150"/>
    <s v="Productividad."/>
    <n v="471"/>
    <n v="0"/>
    <n v="471"/>
    <n v="450"/>
    <n v="450"/>
    <n v="412.5"/>
    <n v="412.5"/>
  </r>
  <r>
    <x v="0"/>
    <x v="2"/>
    <x v="2"/>
    <x v="1"/>
    <s v="20"/>
    <n v="205"/>
    <s v="Arrendamientos de mobiliario y enseres."/>
    <n v="2000"/>
    <n v="0"/>
    <n v="2000"/>
    <n v="0"/>
    <n v="0"/>
    <n v="0"/>
    <n v="0"/>
  </r>
  <r>
    <x v="0"/>
    <x v="2"/>
    <x v="2"/>
    <x v="1"/>
    <s v="20"/>
    <n v="208"/>
    <s v="Arrendamientos de otro inmovilizado material."/>
    <n v="1000"/>
    <n v="0"/>
    <n v="1000"/>
    <n v="0"/>
    <n v="0"/>
    <n v="0"/>
    <n v="0"/>
  </r>
  <r>
    <x v="0"/>
    <x v="2"/>
    <x v="2"/>
    <x v="1"/>
    <s v="21"/>
    <n v="212"/>
    <s v="Reparación de edificios y otras construcciones."/>
    <n v="0"/>
    <n v="0"/>
    <n v="0"/>
    <n v="894.8"/>
    <n v="894.8"/>
    <n v="860.63"/>
    <n v="860.63"/>
  </r>
  <r>
    <x v="0"/>
    <x v="2"/>
    <x v="2"/>
    <x v="1"/>
    <s v="22"/>
    <n v="223"/>
    <s v="Transportes."/>
    <n v="30000"/>
    <n v="25000"/>
    <n v="55000"/>
    <n v="118668.94"/>
    <n v="118668.94"/>
    <n v="113740.97"/>
    <n v="113740.97"/>
  </r>
  <r>
    <x v="0"/>
    <x v="2"/>
    <x v="2"/>
    <x v="1"/>
    <s v="22"/>
    <n v="224"/>
    <s v="Primas de seguros."/>
    <n v="4000"/>
    <n v="0"/>
    <n v="4000"/>
    <n v="10277.98"/>
    <n v="10277.98"/>
    <n v="9215.3799999999992"/>
    <n v="9001.24"/>
  </r>
  <r>
    <x v="0"/>
    <x v="2"/>
    <x v="2"/>
    <x v="1"/>
    <s v="22"/>
    <n v="22601"/>
    <s v="Atenciones protocolarias y representativas."/>
    <n v="1000"/>
    <n v="0"/>
    <n v="1000"/>
    <n v="0"/>
    <n v="0"/>
    <n v="0"/>
    <n v="0"/>
  </r>
  <r>
    <x v="0"/>
    <x v="2"/>
    <x v="2"/>
    <x v="1"/>
    <s v="22"/>
    <n v="22602"/>
    <s v="Publicidad y propaganda."/>
    <n v="0"/>
    <n v="0"/>
    <n v="0"/>
    <n v="3020.16"/>
    <n v="3020.16"/>
    <n v="2573.88"/>
    <n v="2573.88"/>
  </r>
  <r>
    <x v="0"/>
    <x v="2"/>
    <x v="2"/>
    <x v="1"/>
    <s v="22"/>
    <n v="22606"/>
    <s v="Reuniones, conferencias y cursos."/>
    <n v="3000"/>
    <n v="0"/>
    <n v="3000"/>
    <n v="500"/>
    <n v="500"/>
    <n v="500"/>
    <n v="500"/>
  </r>
  <r>
    <x v="0"/>
    <x v="2"/>
    <x v="2"/>
    <x v="1"/>
    <s v="22"/>
    <n v="22609"/>
    <s v="Actividades culturales y deportivas"/>
    <n v="150972"/>
    <n v="0"/>
    <n v="150972"/>
    <n v="203630.57"/>
    <n v="203630.57"/>
    <n v="196282.4"/>
    <n v="174773.36"/>
  </r>
  <r>
    <x v="0"/>
    <x v="2"/>
    <x v="2"/>
    <x v="1"/>
    <s v="22"/>
    <n v="22699"/>
    <s v="Otros gastos diversos"/>
    <n v="20000"/>
    <n v="30000"/>
    <n v="50000"/>
    <n v="14547.08"/>
    <n v="14547.08"/>
    <n v="10420.1"/>
    <n v="10133.98"/>
  </r>
  <r>
    <x v="0"/>
    <x v="2"/>
    <x v="2"/>
    <x v="1"/>
    <s v="22"/>
    <n v="22700"/>
    <s v="Limpieza y aseo."/>
    <n v="8000"/>
    <n v="0"/>
    <n v="8000"/>
    <n v="0"/>
    <n v="0"/>
    <n v="0"/>
    <n v="0"/>
  </r>
  <r>
    <x v="0"/>
    <x v="2"/>
    <x v="2"/>
    <x v="1"/>
    <s v="22"/>
    <n v="22706"/>
    <s v="Estudios y trabajos técnicos."/>
    <n v="17000"/>
    <n v="0"/>
    <n v="17000"/>
    <n v="7748.66"/>
    <n v="7748.66"/>
    <n v="7452.8"/>
    <n v="6870.9"/>
  </r>
  <r>
    <x v="0"/>
    <x v="2"/>
    <x v="2"/>
    <x v="1"/>
    <s v="22"/>
    <n v="22799"/>
    <s v="Otros trabajos realizados por otras empresas y profes."/>
    <n v="361000"/>
    <n v="70000"/>
    <n v="431000"/>
    <n v="390404.36"/>
    <n v="390404.36"/>
    <n v="359763.14"/>
    <n v="358459.68"/>
  </r>
  <r>
    <x v="0"/>
    <x v="2"/>
    <x v="2"/>
    <x v="1"/>
    <s v="23"/>
    <n v="23020"/>
    <s v="Dietas del personal no directivo"/>
    <n v="500"/>
    <n v="0"/>
    <n v="500"/>
    <n v="0"/>
    <n v="0"/>
    <n v="0"/>
    <n v="0"/>
  </r>
  <r>
    <x v="0"/>
    <x v="2"/>
    <x v="2"/>
    <x v="1"/>
    <s v="23"/>
    <n v="23120"/>
    <s v="Locomoción del personal no directivo."/>
    <n v="500"/>
    <n v="0"/>
    <n v="500"/>
    <n v="0"/>
    <n v="0"/>
    <n v="0"/>
    <n v="0"/>
  </r>
  <r>
    <x v="0"/>
    <x v="2"/>
    <x v="2"/>
    <x v="4"/>
    <s v="48"/>
    <n v="481"/>
    <s v="Premios, becas, etc."/>
    <n v="0"/>
    <n v="0"/>
    <n v="0"/>
    <n v="0"/>
    <n v="0"/>
    <n v="0"/>
    <n v="0"/>
  </r>
  <r>
    <x v="0"/>
    <x v="2"/>
    <x v="2"/>
    <x v="2"/>
    <s v="62"/>
    <n v="623"/>
    <s v="Maquinaria, instalaciones técnicas y utillaje."/>
    <n v="0"/>
    <n v="0"/>
    <n v="0"/>
    <n v="0"/>
    <n v="0"/>
    <n v="0"/>
    <n v="0"/>
  </r>
  <r>
    <x v="0"/>
    <x v="2"/>
    <x v="2"/>
    <x v="2"/>
    <s v="62"/>
    <n v="625"/>
    <s v="Mobiliario."/>
    <n v="0"/>
    <n v="0"/>
    <n v="0"/>
    <n v="0"/>
    <n v="0"/>
    <n v="0"/>
    <n v="0"/>
  </r>
  <r>
    <x v="0"/>
    <x v="2"/>
    <x v="2"/>
    <x v="2"/>
    <s v="63"/>
    <n v="632"/>
    <s v="Edificios y otras construcciones.(reposición)"/>
    <n v="0"/>
    <n v="0"/>
    <n v="0"/>
    <n v="0"/>
    <n v="0"/>
    <n v="0"/>
    <n v="0"/>
  </r>
  <r>
    <x v="0"/>
    <x v="2"/>
    <x v="2"/>
    <x v="2"/>
    <s v="63"/>
    <n v="633"/>
    <s v="Maquinaria, instalaciones técnicas y utillaje. Reposición"/>
    <n v="0"/>
    <n v="0"/>
    <n v="0"/>
    <n v="0"/>
    <n v="0"/>
    <n v="0"/>
    <n v="0"/>
  </r>
  <r>
    <x v="0"/>
    <x v="2"/>
    <x v="2"/>
    <x v="2"/>
    <s v="63"/>
    <n v="635"/>
    <s v="Mobiliario."/>
    <n v="0"/>
    <n v="0"/>
    <n v="0"/>
    <n v="0"/>
    <n v="0"/>
    <n v="0"/>
    <n v="0"/>
  </r>
  <r>
    <x v="0"/>
    <x v="2"/>
    <x v="2"/>
    <x v="2"/>
    <s v="63"/>
    <n v="636"/>
    <s v="Equipos para procesos de información."/>
    <n v="0"/>
    <n v="0"/>
    <n v="0"/>
    <n v="0"/>
    <n v="0"/>
    <n v="0"/>
    <n v="0"/>
  </r>
  <r>
    <x v="0"/>
    <x v="3"/>
    <x v="3"/>
    <x v="0"/>
    <s v="13"/>
    <n v="13000"/>
    <s v="Retribuciones básicas."/>
    <n v="167462"/>
    <n v="0"/>
    <n v="167462"/>
    <n v="168000"/>
    <n v="168000"/>
    <n v="166765.03"/>
    <n v="166765.03"/>
  </r>
  <r>
    <x v="0"/>
    <x v="3"/>
    <x v="3"/>
    <x v="0"/>
    <s v="13"/>
    <n v="13002"/>
    <s v="Otras remuneraciones."/>
    <n v="141271"/>
    <n v="0"/>
    <n v="141271"/>
    <n v="139000"/>
    <n v="139000"/>
    <n v="137249.93"/>
    <n v="137249.93"/>
  </r>
  <r>
    <x v="0"/>
    <x v="3"/>
    <x v="3"/>
    <x v="0"/>
    <s v="13"/>
    <n v="131"/>
    <s v="Laboral temporal."/>
    <n v="0"/>
    <n v="0"/>
    <n v="0"/>
    <n v="0"/>
    <n v="0"/>
    <n v="0"/>
    <n v="0"/>
  </r>
  <r>
    <x v="0"/>
    <x v="3"/>
    <x v="3"/>
    <x v="0"/>
    <s v="15"/>
    <n v="150"/>
    <s v="Productividad."/>
    <n v="1648"/>
    <n v="400"/>
    <n v="2048"/>
    <n v="2160"/>
    <n v="2160"/>
    <n v="2151.88"/>
    <n v="2151.88"/>
  </r>
  <r>
    <x v="0"/>
    <x v="3"/>
    <x v="3"/>
    <x v="1"/>
    <s v="20"/>
    <n v="203"/>
    <s v="Arrendamientos de maquinaria, instalaciones y utillaje."/>
    <n v="3500"/>
    <n v="10000"/>
    <n v="13500"/>
    <n v="28044.17"/>
    <n v="28044.17"/>
    <n v="25311.119999999999"/>
    <n v="25311.119999999999"/>
  </r>
  <r>
    <x v="0"/>
    <x v="3"/>
    <x v="3"/>
    <x v="1"/>
    <s v="20"/>
    <n v="208"/>
    <s v="Arrendamientos de otro inmovilizado material."/>
    <n v="100"/>
    <n v="0"/>
    <n v="100"/>
    <n v="0"/>
    <n v="0"/>
    <n v="0"/>
    <n v="0"/>
  </r>
  <r>
    <x v="0"/>
    <x v="3"/>
    <x v="3"/>
    <x v="1"/>
    <s v="21"/>
    <n v="212"/>
    <s v="Reparación de edificios y otras construcciones."/>
    <n v="5000"/>
    <n v="0"/>
    <n v="5000"/>
    <n v="19901.990000000002"/>
    <n v="19901.990000000002"/>
    <n v="18947.79"/>
    <n v="14145.36"/>
  </r>
  <r>
    <x v="0"/>
    <x v="3"/>
    <x v="3"/>
    <x v="1"/>
    <s v="21"/>
    <n v="213"/>
    <s v="Reparación de maquinaria, instalaciones técnicas y utillaje."/>
    <n v="73000"/>
    <n v="20000"/>
    <n v="93000"/>
    <n v="95065.84"/>
    <n v="95065.84"/>
    <n v="79260.12"/>
    <n v="73206.490000000005"/>
  </r>
  <r>
    <x v="0"/>
    <x v="3"/>
    <x v="3"/>
    <x v="1"/>
    <s v="21"/>
    <n v="216"/>
    <s v="Equipos para procesos de información."/>
    <n v="0"/>
    <n v="0"/>
    <n v="0"/>
    <n v="0"/>
    <n v="0"/>
    <n v="0"/>
    <n v="0"/>
  </r>
  <r>
    <x v="0"/>
    <x v="3"/>
    <x v="3"/>
    <x v="1"/>
    <s v="22"/>
    <n v="22000"/>
    <s v="Ordinario no inventariable."/>
    <n v="7000"/>
    <n v="0"/>
    <n v="7000"/>
    <n v="5"/>
    <n v="5"/>
    <n v="5"/>
    <n v="5"/>
  </r>
  <r>
    <x v="0"/>
    <x v="3"/>
    <x v="3"/>
    <x v="1"/>
    <s v="22"/>
    <n v="22001"/>
    <s v="Prensa, revistas, libros y otras publicaciones."/>
    <n v="12000"/>
    <n v="0"/>
    <n v="12000"/>
    <n v="9159.1299999999992"/>
    <n v="9159.1299999999992"/>
    <n v="6253.77"/>
    <n v="6253.77"/>
  </r>
  <r>
    <x v="0"/>
    <x v="3"/>
    <x v="3"/>
    <x v="1"/>
    <s v="22"/>
    <n v="22002"/>
    <s v="Material informático no inventariable."/>
    <n v="0"/>
    <n v="0"/>
    <n v="0"/>
    <n v="0"/>
    <n v="0"/>
    <n v="0"/>
    <n v="0"/>
  </r>
  <r>
    <x v="0"/>
    <x v="3"/>
    <x v="3"/>
    <x v="1"/>
    <s v="22"/>
    <n v="22100"/>
    <s v="Energía eléctrica."/>
    <n v="80000"/>
    <n v="0"/>
    <n v="80000"/>
    <n v="80976.259999999995"/>
    <n v="80976.259999999995"/>
    <n v="64433.5"/>
    <n v="64433.5"/>
  </r>
  <r>
    <x v="0"/>
    <x v="3"/>
    <x v="3"/>
    <x v="1"/>
    <s v="22"/>
    <n v="22102"/>
    <s v="Gas."/>
    <n v="25000"/>
    <n v="20000"/>
    <n v="45000"/>
    <n v="28745.39"/>
    <n v="28745.39"/>
    <n v="27468.52"/>
    <n v="27468.52"/>
  </r>
  <r>
    <x v="0"/>
    <x v="3"/>
    <x v="3"/>
    <x v="1"/>
    <s v="22"/>
    <n v="22199"/>
    <s v="Otros suministros."/>
    <n v="16000"/>
    <n v="0"/>
    <n v="16000"/>
    <n v="20030.12"/>
    <n v="20030.12"/>
    <n v="15831.46"/>
    <n v="15790.06"/>
  </r>
  <r>
    <x v="0"/>
    <x v="3"/>
    <x v="3"/>
    <x v="1"/>
    <s v="22"/>
    <n v="22200"/>
    <s v="Servicios de Telecomunicaciones."/>
    <n v="8500"/>
    <n v="0"/>
    <n v="8500"/>
    <n v="0"/>
    <n v="0"/>
    <n v="0"/>
    <n v="0"/>
  </r>
  <r>
    <x v="0"/>
    <x v="3"/>
    <x v="3"/>
    <x v="1"/>
    <s v="22"/>
    <n v="22201"/>
    <s v="Postales."/>
    <n v="1000"/>
    <n v="0"/>
    <n v="1000"/>
    <n v="1815"/>
    <n v="1815"/>
    <n v="504.52"/>
    <n v="504.52"/>
  </r>
  <r>
    <x v="0"/>
    <x v="3"/>
    <x v="3"/>
    <x v="1"/>
    <s v="22"/>
    <n v="22203"/>
    <s v="Informáticas."/>
    <n v="3000"/>
    <n v="0"/>
    <n v="3000"/>
    <n v="2177.61"/>
    <n v="2177.61"/>
    <n v="2015.35"/>
    <n v="2015.35"/>
  </r>
  <r>
    <x v="0"/>
    <x v="3"/>
    <x v="3"/>
    <x v="1"/>
    <s v="22"/>
    <n v="223"/>
    <s v="Transportes."/>
    <n v="50000"/>
    <n v="50000"/>
    <n v="100000"/>
    <n v="95014.77"/>
    <n v="95014.77"/>
    <n v="91629.54"/>
    <n v="91629.54"/>
  </r>
  <r>
    <x v="0"/>
    <x v="3"/>
    <x v="3"/>
    <x v="1"/>
    <s v="22"/>
    <n v="224"/>
    <s v="Primas de seguros."/>
    <n v="30000"/>
    <n v="0"/>
    <n v="30000"/>
    <n v="28593.1"/>
    <n v="28593.1"/>
    <n v="28268.86"/>
    <n v="25685.47"/>
  </r>
  <r>
    <x v="0"/>
    <x v="3"/>
    <x v="3"/>
    <x v="1"/>
    <s v="22"/>
    <n v="22601"/>
    <s v="Atenciones protocolarias y representativas."/>
    <n v="2000"/>
    <n v="0"/>
    <n v="2000"/>
    <n v="10098.74"/>
    <n v="10098.74"/>
    <n v="9988.74"/>
    <n v="9988.74"/>
  </r>
  <r>
    <x v="0"/>
    <x v="3"/>
    <x v="3"/>
    <x v="1"/>
    <s v="22"/>
    <n v="22602"/>
    <s v="Publicidad y propaganda."/>
    <n v="12000"/>
    <n v="0"/>
    <n v="12000"/>
    <n v="4801.92"/>
    <n v="4801.92"/>
    <n v="4618.57"/>
    <n v="4618.57"/>
  </r>
  <r>
    <x v="0"/>
    <x v="3"/>
    <x v="3"/>
    <x v="1"/>
    <s v="22"/>
    <n v="22604"/>
    <s v="Jurídicos, contenciosos."/>
    <n v="1300"/>
    <n v="0"/>
    <n v="1300"/>
    <n v="0"/>
    <n v="0"/>
    <n v="0"/>
    <n v="0"/>
  </r>
  <r>
    <x v="0"/>
    <x v="3"/>
    <x v="3"/>
    <x v="1"/>
    <s v="22"/>
    <n v="22609"/>
    <s v="Actividades culturales y deportivas"/>
    <n v="126100"/>
    <n v="181429"/>
    <n v="307529"/>
    <n v="146912.38"/>
    <n v="146912.38"/>
    <n v="135934.16"/>
    <n v="130697.07"/>
  </r>
  <r>
    <x v="0"/>
    <x v="3"/>
    <x v="3"/>
    <x v="1"/>
    <s v="22"/>
    <n v="22699"/>
    <s v="Otros gastos diversos"/>
    <n v="25000"/>
    <n v="0"/>
    <n v="25000"/>
    <n v="20948.509999999998"/>
    <n v="20948.509999999998"/>
    <n v="19273.05"/>
    <n v="19273.05"/>
  </r>
  <r>
    <x v="0"/>
    <x v="3"/>
    <x v="3"/>
    <x v="1"/>
    <s v="22"/>
    <n v="22700"/>
    <s v="Limpieza y aseo."/>
    <n v="75000"/>
    <n v="0"/>
    <n v="75000"/>
    <n v="76666.7"/>
    <n v="76666.7"/>
    <n v="68054.62"/>
    <n v="68054.62"/>
  </r>
  <r>
    <x v="0"/>
    <x v="3"/>
    <x v="3"/>
    <x v="1"/>
    <s v="22"/>
    <n v="22701"/>
    <s v="Seguridad."/>
    <n v="401257"/>
    <n v="0"/>
    <n v="401257"/>
    <n v="396527.16"/>
    <n v="396527.16"/>
    <n v="368782.97"/>
    <n v="340444.75"/>
  </r>
  <r>
    <x v="0"/>
    <x v="3"/>
    <x v="3"/>
    <x v="1"/>
    <s v="22"/>
    <n v="22706"/>
    <s v="Estudios y trabajos técnicos."/>
    <n v="10000"/>
    <n v="13000"/>
    <n v="23000"/>
    <n v="45084.34"/>
    <n v="45084.34"/>
    <n v="43513.2"/>
    <n v="43513.2"/>
  </r>
  <r>
    <x v="0"/>
    <x v="3"/>
    <x v="3"/>
    <x v="1"/>
    <s v="22"/>
    <n v="22799"/>
    <s v="Otros trabajos realizados por otras empresas y profes."/>
    <n v="500000"/>
    <n v="0"/>
    <n v="500000"/>
    <n v="619808.53"/>
    <n v="619808.53"/>
    <n v="573572.28"/>
    <n v="566909.34"/>
  </r>
  <r>
    <x v="0"/>
    <x v="3"/>
    <x v="3"/>
    <x v="4"/>
    <s v="48"/>
    <n v="489"/>
    <s v="Otras transf. a Familias e Instituciones sin fines de lucro."/>
    <n v="16000"/>
    <n v="0"/>
    <n v="16000"/>
    <n v="0"/>
    <n v="0"/>
    <n v="0"/>
    <n v="0"/>
  </r>
  <r>
    <x v="0"/>
    <x v="3"/>
    <x v="3"/>
    <x v="2"/>
    <s v="62"/>
    <n v="623"/>
    <s v="Maquinaria, instalaciones técnicas y utillaje."/>
    <n v="0"/>
    <n v="0"/>
    <n v="0"/>
    <n v="0"/>
    <n v="0"/>
    <n v="0"/>
    <n v="0"/>
  </r>
  <r>
    <x v="0"/>
    <x v="3"/>
    <x v="3"/>
    <x v="2"/>
    <s v="62"/>
    <n v="625"/>
    <s v="Mobiliario."/>
    <n v="0"/>
    <n v="0"/>
    <n v="0"/>
    <n v="0"/>
    <n v="0"/>
    <n v="0"/>
    <n v="0"/>
  </r>
  <r>
    <x v="0"/>
    <x v="3"/>
    <x v="3"/>
    <x v="2"/>
    <s v="62"/>
    <n v="626"/>
    <s v="Equipos para procesos de información."/>
    <n v="0"/>
    <n v="0"/>
    <n v="0"/>
    <n v="0"/>
    <n v="0"/>
    <n v="0"/>
    <n v="0"/>
  </r>
  <r>
    <x v="0"/>
    <x v="3"/>
    <x v="3"/>
    <x v="2"/>
    <s v="62"/>
    <n v="629"/>
    <s v="Otro inmovilizado material"/>
    <n v="0"/>
    <n v="0"/>
    <n v="0"/>
    <n v="0"/>
    <n v="0"/>
    <n v="0"/>
    <n v="0"/>
  </r>
  <r>
    <x v="0"/>
    <x v="3"/>
    <x v="3"/>
    <x v="2"/>
    <s v="63"/>
    <n v="632"/>
    <s v="Edificios y otras construcciones."/>
    <n v="0"/>
    <n v="0"/>
    <n v="0"/>
    <n v="0"/>
    <n v="0"/>
    <n v="0"/>
    <n v="0"/>
  </r>
  <r>
    <x v="0"/>
    <x v="3"/>
    <x v="3"/>
    <x v="2"/>
    <s v="63"/>
    <n v="633"/>
    <s v="Maquinaria, instalaciones técnicas y utillaje. Reposición"/>
    <n v="0"/>
    <n v="0"/>
    <n v="0"/>
    <n v="0"/>
    <n v="0"/>
    <n v="0"/>
    <n v="0"/>
  </r>
  <r>
    <x v="0"/>
    <x v="3"/>
    <x v="3"/>
    <x v="2"/>
    <s v="63"/>
    <n v="635"/>
    <s v="Mobiliario."/>
    <n v="0"/>
    <n v="0"/>
    <n v="0"/>
    <n v="1856.75"/>
    <n v="1856.75"/>
    <n v="1785.85"/>
    <n v="1785.85"/>
  </r>
  <r>
    <x v="0"/>
    <x v="3"/>
    <x v="3"/>
    <x v="2"/>
    <s v="63"/>
    <n v="636"/>
    <s v="Equipos para procesos de información."/>
    <n v="0"/>
    <n v="0"/>
    <n v="0"/>
    <n v="0"/>
    <n v="0"/>
    <n v="0"/>
    <n v="0"/>
  </r>
  <r>
    <x v="0"/>
    <x v="3"/>
    <x v="3"/>
    <x v="2"/>
    <s v="64"/>
    <n v="640"/>
    <s v="Gastos en inversiones de carácter inmaterial."/>
    <n v="0"/>
    <n v="0"/>
    <n v="0"/>
    <n v="0"/>
    <n v="0"/>
    <n v="0"/>
    <n v="0"/>
  </r>
  <r>
    <x v="0"/>
    <x v="3"/>
    <x v="3"/>
    <x v="2"/>
    <s v="64"/>
    <n v="641"/>
    <s v="Gastos en aplicaciones informáticas."/>
    <n v="0"/>
    <n v="0"/>
    <n v="0"/>
    <n v="0"/>
    <n v="0"/>
    <n v="0"/>
    <n v="0"/>
  </r>
  <r>
    <x v="0"/>
    <x v="3"/>
    <x v="3"/>
    <x v="5"/>
    <s v="91"/>
    <n v="911"/>
    <s v="Amort de préstamos a l/p de entes del sector público."/>
    <n v="10417"/>
    <n v="0"/>
    <n v="10417"/>
    <n v="10416.67"/>
    <n v="10416.67"/>
    <n v="10416.67"/>
    <n v="10416.67"/>
  </r>
  <r>
    <x v="0"/>
    <x v="4"/>
    <x v="4"/>
    <x v="0"/>
    <s v="13"/>
    <n v="13000"/>
    <s v="Retribuciones básicas."/>
    <n v="189622"/>
    <n v="2000"/>
    <n v="191622"/>
    <n v="189000"/>
    <n v="189000"/>
    <n v="187230.14"/>
    <n v="187230.14"/>
  </r>
  <r>
    <x v="0"/>
    <x v="4"/>
    <x v="4"/>
    <x v="0"/>
    <s v="13"/>
    <n v="13002"/>
    <s v="Otras remuneraciones."/>
    <n v="131336"/>
    <n v="0"/>
    <n v="131336"/>
    <n v="132000"/>
    <n v="132000"/>
    <n v="131502.16"/>
    <n v="131502.16"/>
  </r>
  <r>
    <x v="0"/>
    <x v="4"/>
    <x v="4"/>
    <x v="0"/>
    <s v="13"/>
    <n v="131"/>
    <s v="Laboral temporal."/>
    <n v="0"/>
    <n v="0"/>
    <n v="0"/>
    <n v="0"/>
    <n v="0"/>
    <n v="0"/>
    <n v="0"/>
  </r>
  <r>
    <x v="0"/>
    <x v="4"/>
    <x v="4"/>
    <x v="0"/>
    <s v="15"/>
    <n v="150"/>
    <s v="Productividad."/>
    <n v="1648"/>
    <n v="0"/>
    <n v="1648"/>
    <n v="1575"/>
    <n v="1575"/>
    <n v="1575"/>
    <n v="1575"/>
  </r>
  <r>
    <x v="0"/>
    <x v="4"/>
    <x v="4"/>
    <x v="1"/>
    <s v="20"/>
    <n v="203"/>
    <s v="Arrendamientos de maquinaria, instalaciones y utillaje."/>
    <n v="4200"/>
    <n v="0"/>
    <n v="4200"/>
    <n v="4191.4399999999996"/>
    <n v="4191.4399999999996"/>
    <n v="2722.09"/>
    <n v="2722.09"/>
  </r>
  <r>
    <x v="0"/>
    <x v="4"/>
    <x v="4"/>
    <x v="1"/>
    <s v="21"/>
    <n v="212"/>
    <s v="Reparación de edificios y otras construcciones."/>
    <n v="16700"/>
    <n v="10000"/>
    <n v="26700"/>
    <n v="21824.68"/>
    <n v="21824.68"/>
    <n v="18543.72"/>
    <n v="18543.72"/>
  </r>
  <r>
    <x v="0"/>
    <x v="4"/>
    <x v="4"/>
    <x v="1"/>
    <s v="21"/>
    <n v="213"/>
    <s v="Reparación de maquinaria, instalaciones técnicas y utillaje."/>
    <n v="104000"/>
    <n v="30000"/>
    <n v="134000"/>
    <n v="128601.05"/>
    <n v="128601.05"/>
    <n v="92944.78"/>
    <n v="88638.79"/>
  </r>
  <r>
    <x v="0"/>
    <x v="4"/>
    <x v="4"/>
    <x v="1"/>
    <s v="21"/>
    <n v="216"/>
    <s v="Equipos para procesos de información."/>
    <n v="0"/>
    <n v="0"/>
    <n v="0"/>
    <n v="0"/>
    <n v="0"/>
    <n v="0"/>
    <n v="0"/>
  </r>
  <r>
    <x v="0"/>
    <x v="4"/>
    <x v="4"/>
    <x v="1"/>
    <s v="22"/>
    <n v="22000"/>
    <s v="Ordinario no inventariable."/>
    <n v="6000"/>
    <n v="0"/>
    <n v="6000"/>
    <n v="1062.3399999999999"/>
    <n v="1062.3399999999999"/>
    <n v="1062.3399999999999"/>
    <n v="1062.3399999999999"/>
  </r>
  <r>
    <x v="0"/>
    <x v="4"/>
    <x v="4"/>
    <x v="1"/>
    <s v="22"/>
    <n v="22001"/>
    <s v="Prensa, revistas, libros y otras publicaciones."/>
    <n v="0"/>
    <n v="0"/>
    <n v="0"/>
    <n v="0"/>
    <n v="0"/>
    <n v="0"/>
    <n v="0"/>
  </r>
  <r>
    <x v="0"/>
    <x v="4"/>
    <x v="4"/>
    <x v="1"/>
    <s v="22"/>
    <n v="22100"/>
    <s v="Energía eléctrica."/>
    <n v="157000"/>
    <n v="0"/>
    <n v="157000"/>
    <n v="165380.84"/>
    <n v="165380.84"/>
    <n v="92157.440000000002"/>
    <n v="92157.440000000002"/>
  </r>
  <r>
    <x v="0"/>
    <x v="4"/>
    <x v="4"/>
    <x v="1"/>
    <s v="22"/>
    <n v="22102"/>
    <s v="Gas."/>
    <n v="42000"/>
    <n v="0"/>
    <n v="42000"/>
    <n v="62954.42"/>
    <n v="62954.42"/>
    <n v="48244.74"/>
    <n v="40563.61"/>
  </r>
  <r>
    <x v="0"/>
    <x v="4"/>
    <x v="4"/>
    <x v="1"/>
    <s v="22"/>
    <n v="22199"/>
    <s v="Otros suministros."/>
    <n v="16000"/>
    <n v="0"/>
    <n v="16000"/>
    <n v="19208.05"/>
    <n v="19208.05"/>
    <n v="14772.17"/>
    <n v="13820.79"/>
  </r>
  <r>
    <x v="0"/>
    <x v="4"/>
    <x v="4"/>
    <x v="1"/>
    <s v="22"/>
    <n v="22200"/>
    <s v="Servicios de Telecomunicaciones."/>
    <n v="12000"/>
    <n v="0"/>
    <n v="12000"/>
    <n v="0"/>
    <n v="0"/>
    <n v="0"/>
    <n v="0"/>
  </r>
  <r>
    <x v="0"/>
    <x v="4"/>
    <x v="4"/>
    <x v="1"/>
    <s v="22"/>
    <n v="22201"/>
    <s v="Postales."/>
    <n v="0"/>
    <n v="0"/>
    <n v="0"/>
    <n v="0"/>
    <n v="0"/>
    <n v="0"/>
    <n v="0"/>
  </r>
  <r>
    <x v="0"/>
    <x v="4"/>
    <x v="4"/>
    <x v="1"/>
    <s v="22"/>
    <n v="22203"/>
    <s v="Informáticas."/>
    <n v="6000"/>
    <n v="0"/>
    <n v="6000"/>
    <n v="13342.66"/>
    <n v="13342.66"/>
    <n v="13110.38"/>
    <n v="13110.38"/>
  </r>
  <r>
    <x v="0"/>
    <x v="4"/>
    <x v="4"/>
    <x v="1"/>
    <s v="22"/>
    <n v="223"/>
    <s v="Transportes."/>
    <n v="1000"/>
    <n v="0"/>
    <n v="1000"/>
    <n v="4477"/>
    <n v="4477"/>
    <n v="3025.88"/>
    <n v="3025.88"/>
  </r>
  <r>
    <x v="0"/>
    <x v="4"/>
    <x v="4"/>
    <x v="1"/>
    <s v="22"/>
    <n v="224"/>
    <s v="Primas de seguros."/>
    <n v="10000"/>
    <n v="0"/>
    <n v="10000"/>
    <n v="1086.92"/>
    <n v="1086.92"/>
    <n v="1086.92"/>
    <n v="1086.92"/>
  </r>
  <r>
    <x v="0"/>
    <x v="4"/>
    <x v="4"/>
    <x v="1"/>
    <s v="22"/>
    <n v="22601"/>
    <s v="Atenciones protocolarias y representativas."/>
    <n v="1000"/>
    <n v="0"/>
    <n v="1000"/>
    <n v="2929.06"/>
    <n v="2929.06"/>
    <n v="2899.7"/>
    <n v="2899.7"/>
  </r>
  <r>
    <x v="0"/>
    <x v="4"/>
    <x v="4"/>
    <x v="1"/>
    <s v="22"/>
    <n v="22602"/>
    <s v="Publicidad y propaganda."/>
    <n v="10000"/>
    <n v="0"/>
    <n v="10000"/>
    <n v="159.44"/>
    <n v="159.44"/>
    <n v="159.44"/>
    <n v="159.44"/>
  </r>
  <r>
    <x v="0"/>
    <x v="4"/>
    <x v="4"/>
    <x v="1"/>
    <s v="22"/>
    <n v="22606"/>
    <s v="Reuniones, conferencias y cursos."/>
    <n v="0"/>
    <n v="0"/>
    <n v="0"/>
    <n v="1594.17"/>
    <n v="1594.17"/>
    <n v="1594.17"/>
    <n v="1594.17"/>
  </r>
  <r>
    <x v="0"/>
    <x v="4"/>
    <x v="4"/>
    <x v="1"/>
    <s v="22"/>
    <n v="22608"/>
    <s v="Servicios bancarios y similares"/>
    <n v="100"/>
    <n v="0"/>
    <n v="100"/>
    <n v="0"/>
    <n v="0"/>
    <n v="0"/>
    <n v="0"/>
  </r>
  <r>
    <x v="0"/>
    <x v="4"/>
    <x v="4"/>
    <x v="1"/>
    <s v="22"/>
    <n v="22609"/>
    <s v="Actividades culturales y deportivas"/>
    <n v="115000"/>
    <n v="240000"/>
    <n v="355000"/>
    <n v="151854.09"/>
    <n v="151854.09"/>
    <n v="141489.18"/>
    <n v="117303.94"/>
  </r>
  <r>
    <x v="0"/>
    <x v="4"/>
    <x v="4"/>
    <x v="1"/>
    <s v="22"/>
    <n v="22610"/>
    <s v="Premios y Trofeos"/>
    <n v="0"/>
    <n v="0"/>
    <n v="0"/>
    <n v="0"/>
    <n v="0"/>
    <n v="0"/>
    <n v="0"/>
  </r>
  <r>
    <x v="0"/>
    <x v="4"/>
    <x v="4"/>
    <x v="1"/>
    <s v="22"/>
    <n v="22699"/>
    <s v="Otros gastos diversos"/>
    <n v="1000"/>
    <n v="0"/>
    <n v="1000"/>
    <n v="3219.05"/>
    <n v="3219.05"/>
    <n v="3194.98"/>
    <n v="3194.98"/>
  </r>
  <r>
    <x v="0"/>
    <x v="4"/>
    <x v="4"/>
    <x v="1"/>
    <s v="22"/>
    <n v="22700"/>
    <s v="Limpieza y aseo."/>
    <n v="110000"/>
    <n v="0"/>
    <n v="110000"/>
    <n v="111124.64"/>
    <n v="111124.64"/>
    <n v="107409.42"/>
    <n v="107161.48"/>
  </r>
  <r>
    <x v="0"/>
    <x v="4"/>
    <x v="4"/>
    <x v="1"/>
    <s v="22"/>
    <n v="22701"/>
    <s v="Seguridad."/>
    <n v="360056"/>
    <n v="0"/>
    <n v="360056"/>
    <n v="331261.65000000002"/>
    <n v="331261.65000000002"/>
    <n v="310732.26"/>
    <n v="285092.05"/>
  </r>
  <r>
    <x v="0"/>
    <x v="4"/>
    <x v="4"/>
    <x v="1"/>
    <s v="22"/>
    <n v="22799"/>
    <s v="Otros trabajos realizados por otras empresas y profes."/>
    <n v="518000"/>
    <n v="0"/>
    <n v="518000"/>
    <n v="519422.9"/>
    <n v="519422.9"/>
    <n v="487637.06"/>
    <n v="477825.29"/>
  </r>
  <r>
    <x v="0"/>
    <x v="4"/>
    <x v="4"/>
    <x v="1"/>
    <s v="23"/>
    <n v="23020"/>
    <s v="Dietas del personal no directivo"/>
    <n v="300"/>
    <n v="0"/>
    <n v="300"/>
    <n v="733.72"/>
    <n v="733.72"/>
    <n v="733.72"/>
    <n v="733.72"/>
  </r>
  <r>
    <x v="0"/>
    <x v="4"/>
    <x v="4"/>
    <x v="1"/>
    <s v="23"/>
    <n v="23120"/>
    <s v="Locomoción del personal no directivo."/>
    <n v="300"/>
    <n v="0"/>
    <n v="300"/>
    <n v="0"/>
    <n v="0"/>
    <n v="0"/>
    <n v="0"/>
  </r>
  <r>
    <x v="0"/>
    <x v="4"/>
    <x v="4"/>
    <x v="2"/>
    <s v="62"/>
    <n v="623"/>
    <s v="Maquinaria, instalaciones técnicas y utillaje."/>
    <n v="0"/>
    <n v="0"/>
    <n v="0"/>
    <n v="0"/>
    <n v="0"/>
    <n v="0"/>
    <n v="0"/>
  </r>
  <r>
    <x v="0"/>
    <x v="4"/>
    <x v="4"/>
    <x v="2"/>
    <s v="62"/>
    <n v="626"/>
    <s v="Equipos para procesos de información."/>
    <n v="0"/>
    <n v="0"/>
    <n v="0"/>
    <n v="0"/>
    <n v="0"/>
    <n v="0"/>
    <n v="0"/>
  </r>
  <r>
    <x v="0"/>
    <x v="4"/>
    <x v="4"/>
    <x v="2"/>
    <s v="62"/>
    <n v="629"/>
    <s v="Otro inmovilizado material"/>
    <n v="0"/>
    <n v="0"/>
    <n v="0"/>
    <n v="0"/>
    <n v="0"/>
    <n v="0"/>
    <n v="0"/>
  </r>
  <r>
    <x v="0"/>
    <x v="4"/>
    <x v="4"/>
    <x v="2"/>
    <s v="63"/>
    <n v="632"/>
    <s v="Edificios y otras construcciones."/>
    <n v="1000"/>
    <n v="0"/>
    <n v="1000"/>
    <n v="0"/>
    <n v="0"/>
    <n v="0"/>
    <n v="0"/>
  </r>
  <r>
    <x v="0"/>
    <x v="4"/>
    <x v="4"/>
    <x v="2"/>
    <s v="63"/>
    <n v="633"/>
    <s v="Maquinaria, instalaciones técnicas y utillaje. Reposición"/>
    <n v="0"/>
    <n v="0"/>
    <n v="0"/>
    <n v="0"/>
    <n v="0"/>
    <n v="0"/>
    <n v="0"/>
  </r>
  <r>
    <x v="0"/>
    <x v="4"/>
    <x v="4"/>
    <x v="2"/>
    <s v="63"/>
    <n v="636"/>
    <s v="Equipos para procesos de información."/>
    <n v="0"/>
    <n v="0"/>
    <n v="0"/>
    <n v="0"/>
    <n v="0"/>
    <n v="0"/>
    <n v="0"/>
  </r>
  <r>
    <x v="0"/>
    <x v="4"/>
    <x v="4"/>
    <x v="2"/>
    <s v="64"/>
    <n v="641"/>
    <s v="Gastos en aplicaciones informáticas."/>
    <n v="0"/>
    <n v="0"/>
    <n v="0"/>
    <n v="0"/>
    <n v="0"/>
    <n v="0"/>
    <n v="0"/>
  </r>
  <r>
    <x v="0"/>
    <x v="5"/>
    <x v="5"/>
    <x v="0"/>
    <s v="12"/>
    <n v="12003"/>
    <s v="Sueldos del Grupo C1."/>
    <n v="0"/>
    <n v="0"/>
    <n v="0"/>
    <n v="0"/>
    <n v="0"/>
    <n v="0"/>
    <n v="0"/>
  </r>
  <r>
    <x v="0"/>
    <x v="5"/>
    <x v="5"/>
    <x v="0"/>
    <s v="12"/>
    <n v="12004"/>
    <s v="Sueldos del Grupo C2."/>
    <n v="9789"/>
    <n v="5000"/>
    <n v="14789"/>
    <n v="10000"/>
    <n v="10000"/>
    <n v="9780.5400000000009"/>
    <n v="9780.5400000000009"/>
  </r>
  <r>
    <x v="0"/>
    <x v="5"/>
    <x v="5"/>
    <x v="0"/>
    <s v="12"/>
    <n v="12006"/>
    <s v="Trienios."/>
    <n v="1465"/>
    <n v="0"/>
    <n v="1465"/>
    <n v="1600"/>
    <n v="1600"/>
    <n v="1463.6"/>
    <n v="1463.6"/>
  </r>
  <r>
    <x v="0"/>
    <x v="5"/>
    <x v="5"/>
    <x v="0"/>
    <s v="12"/>
    <n v="12100"/>
    <s v="Complemento de destino."/>
    <n v="4990"/>
    <n v="0"/>
    <n v="4990"/>
    <n v="5000"/>
    <n v="5000"/>
    <n v="4985.12"/>
    <n v="4985.12"/>
  </r>
  <r>
    <x v="0"/>
    <x v="5"/>
    <x v="5"/>
    <x v="0"/>
    <s v="12"/>
    <n v="12101"/>
    <s v="Complemento específico."/>
    <n v="12070"/>
    <n v="0"/>
    <n v="12070"/>
    <n v="12150"/>
    <n v="12150"/>
    <n v="12118.73"/>
    <n v="12118.73"/>
  </r>
  <r>
    <x v="0"/>
    <x v="5"/>
    <x v="5"/>
    <x v="0"/>
    <s v="12"/>
    <n v="12103"/>
    <s v="Otros complementos."/>
    <n v="1593"/>
    <n v="0"/>
    <n v="1593"/>
    <n v="1700"/>
    <n v="1700"/>
    <n v="1669.1"/>
    <n v="1669.1"/>
  </r>
  <r>
    <x v="0"/>
    <x v="5"/>
    <x v="5"/>
    <x v="0"/>
    <s v="13"/>
    <n v="13000"/>
    <s v="Retribuciones básicas."/>
    <n v="66398"/>
    <n v="0"/>
    <n v="66398"/>
    <n v="43300"/>
    <n v="43300"/>
    <n v="43128.72"/>
    <n v="43128.72"/>
  </r>
  <r>
    <x v="0"/>
    <x v="5"/>
    <x v="5"/>
    <x v="0"/>
    <s v="13"/>
    <n v="13002"/>
    <s v="Otras remuneraciones."/>
    <n v="78509"/>
    <n v="0"/>
    <n v="78509"/>
    <n v="50000"/>
    <n v="50000"/>
    <n v="48924.43"/>
    <n v="48924.43"/>
  </r>
  <r>
    <x v="0"/>
    <x v="5"/>
    <x v="5"/>
    <x v="0"/>
    <s v="13"/>
    <n v="131"/>
    <s v="Laboral temporal."/>
    <n v="0"/>
    <n v="0"/>
    <n v="0"/>
    <n v="0"/>
    <n v="0"/>
    <n v="0"/>
    <n v="0"/>
  </r>
  <r>
    <x v="0"/>
    <x v="5"/>
    <x v="5"/>
    <x v="0"/>
    <s v="15"/>
    <n v="150"/>
    <s v="Productividad."/>
    <n v="942"/>
    <n v="0"/>
    <n v="942"/>
    <n v="675"/>
    <n v="675"/>
    <n v="450"/>
    <n v="450"/>
  </r>
  <r>
    <x v="0"/>
    <x v="5"/>
    <x v="5"/>
    <x v="1"/>
    <s v="20"/>
    <n v="202"/>
    <s v="Arrendamientos de edificios y otras construcciones."/>
    <n v="0"/>
    <n v="0"/>
    <n v="0"/>
    <n v="2776.95"/>
    <n v="2776.95"/>
    <n v="2670.92"/>
    <n v="2670.92"/>
  </r>
  <r>
    <x v="0"/>
    <x v="5"/>
    <x v="5"/>
    <x v="1"/>
    <s v="20"/>
    <n v="203"/>
    <s v="Arrendamientos de maquinaria, instalaciones y utillaje."/>
    <n v="200000"/>
    <n v="80000"/>
    <n v="280000"/>
    <n v="280834.83"/>
    <n v="280834.83"/>
    <n v="271425.86"/>
    <n v="270757.38"/>
  </r>
  <r>
    <x v="0"/>
    <x v="5"/>
    <x v="5"/>
    <x v="1"/>
    <s v="20"/>
    <n v="205"/>
    <s v="Arrendamientos de mobiliario y enseres."/>
    <n v="2000"/>
    <n v="0"/>
    <n v="2000"/>
    <n v="1996.5"/>
    <n v="1996.5"/>
    <n v="1920.27"/>
    <n v="1920.27"/>
  </r>
  <r>
    <x v="0"/>
    <x v="5"/>
    <x v="5"/>
    <x v="1"/>
    <s v="20"/>
    <n v="208"/>
    <s v="Arrendamientos de otro inmovilizado material."/>
    <n v="1000"/>
    <n v="0"/>
    <n v="1000"/>
    <n v="0"/>
    <n v="0"/>
    <n v="0"/>
    <n v="0"/>
  </r>
  <r>
    <x v="0"/>
    <x v="5"/>
    <x v="5"/>
    <x v="1"/>
    <s v="21"/>
    <n v="212"/>
    <s v="Reparación de edificios y otras construcciones."/>
    <n v="6000"/>
    <n v="-2200"/>
    <n v="3800"/>
    <n v="1863.4"/>
    <n v="1863.4"/>
    <n v="1792.25"/>
    <n v="1792.25"/>
  </r>
  <r>
    <x v="0"/>
    <x v="5"/>
    <x v="5"/>
    <x v="1"/>
    <s v="22"/>
    <n v="22199"/>
    <s v="Otros suministros."/>
    <n v="6000"/>
    <n v="0"/>
    <n v="6000"/>
    <n v="8083.21"/>
    <n v="8083.21"/>
    <n v="7157.16"/>
    <n v="5569.36"/>
  </r>
  <r>
    <x v="0"/>
    <x v="5"/>
    <x v="5"/>
    <x v="1"/>
    <s v="22"/>
    <n v="22203"/>
    <s v="Informáticas."/>
    <n v="0"/>
    <n v="0"/>
    <n v="0"/>
    <n v="2783.73"/>
    <n v="2783.73"/>
    <n v="2387.6"/>
    <n v="2160.7199999999998"/>
  </r>
  <r>
    <x v="0"/>
    <x v="5"/>
    <x v="5"/>
    <x v="1"/>
    <s v="22"/>
    <n v="223"/>
    <s v="Transportes."/>
    <n v="4000"/>
    <n v="0"/>
    <n v="4000"/>
    <n v="2753.31"/>
    <n v="2753.31"/>
    <n v="2478.75"/>
    <n v="2478.75"/>
  </r>
  <r>
    <x v="0"/>
    <x v="5"/>
    <x v="5"/>
    <x v="1"/>
    <s v="22"/>
    <n v="224"/>
    <s v="Primas de seguros."/>
    <n v="10000"/>
    <n v="-9000"/>
    <n v="1000"/>
    <n v="321.20999999999998"/>
    <n v="321.20999999999998"/>
    <n v="321.20999999999998"/>
    <n v="321.20999999999998"/>
  </r>
  <r>
    <x v="0"/>
    <x v="5"/>
    <x v="5"/>
    <x v="1"/>
    <s v="22"/>
    <n v="22601"/>
    <s v="Atenciones protocolarias y representativas."/>
    <n v="1000"/>
    <n v="0"/>
    <n v="1000"/>
    <n v="6412.6"/>
    <n v="6412.6"/>
    <n v="6261.44"/>
    <n v="6261.44"/>
  </r>
  <r>
    <x v="0"/>
    <x v="5"/>
    <x v="5"/>
    <x v="1"/>
    <s v="22"/>
    <n v="22602"/>
    <s v="Publicidad y propaganda."/>
    <n v="20000"/>
    <n v="0"/>
    <n v="20000"/>
    <n v="22462.03"/>
    <n v="22462.03"/>
    <n v="21325.3"/>
    <n v="21325.3"/>
  </r>
  <r>
    <x v="0"/>
    <x v="5"/>
    <x v="5"/>
    <x v="1"/>
    <s v="22"/>
    <n v="22606"/>
    <s v="Reuniones, conferencias y cursos."/>
    <n v="6000"/>
    <n v="0"/>
    <n v="6000"/>
    <n v="8385.5"/>
    <n v="8385.5"/>
    <n v="7928.51"/>
    <n v="7928.51"/>
  </r>
  <r>
    <x v="0"/>
    <x v="5"/>
    <x v="5"/>
    <x v="1"/>
    <s v="22"/>
    <n v="22609"/>
    <s v="Actividades culturales y deportivas"/>
    <n v="1673500"/>
    <n v="30000"/>
    <n v="1703500"/>
    <n v="1354089.06"/>
    <n v="1354089.06"/>
    <n v="1338716.6399999999"/>
    <n v="1271289.47"/>
  </r>
  <r>
    <x v="0"/>
    <x v="5"/>
    <x v="5"/>
    <x v="1"/>
    <s v="22"/>
    <n v="22610"/>
    <s v="Premios y Trofeos"/>
    <n v="0"/>
    <n v="0"/>
    <n v="0"/>
    <n v="0"/>
    <n v="0"/>
    <n v="0"/>
    <n v="0"/>
  </r>
  <r>
    <x v="0"/>
    <x v="5"/>
    <x v="5"/>
    <x v="1"/>
    <s v="22"/>
    <n v="22699"/>
    <s v="Otros gastos diversos"/>
    <n v="70000"/>
    <n v="-39000"/>
    <n v="31000"/>
    <n v="60696.78"/>
    <n v="60696.78"/>
    <n v="59888.57"/>
    <n v="40560.42"/>
  </r>
  <r>
    <x v="0"/>
    <x v="5"/>
    <x v="5"/>
    <x v="1"/>
    <s v="22"/>
    <n v="22700"/>
    <s v="Limpieza y aseo."/>
    <n v="15000"/>
    <n v="-13000"/>
    <n v="2000"/>
    <n v="1938.42"/>
    <n v="1938.42"/>
    <n v="1720.09"/>
    <n v="1720.09"/>
  </r>
  <r>
    <x v="0"/>
    <x v="5"/>
    <x v="5"/>
    <x v="1"/>
    <s v="22"/>
    <n v="22701"/>
    <s v="Seguridad."/>
    <n v="12000"/>
    <n v="-9000"/>
    <n v="3000"/>
    <n v="2373.06"/>
    <n v="2373.06"/>
    <n v="2289.81"/>
    <n v="2289.81"/>
  </r>
  <r>
    <x v="0"/>
    <x v="5"/>
    <x v="5"/>
    <x v="1"/>
    <s v="22"/>
    <n v="22706"/>
    <s v="Estudios y trabajos técnicos."/>
    <n v="0"/>
    <n v="0"/>
    <n v="0"/>
    <n v="27998.92"/>
    <n v="27998.92"/>
    <n v="26951.16"/>
    <n v="8899.1299999999992"/>
  </r>
  <r>
    <x v="0"/>
    <x v="5"/>
    <x v="5"/>
    <x v="1"/>
    <s v="22"/>
    <n v="22799"/>
    <s v="Otros trabajos realizados por otras empresas y profes."/>
    <n v="313658"/>
    <n v="0"/>
    <n v="313658"/>
    <n v="389201.57"/>
    <n v="389201.57"/>
    <n v="280131.43"/>
    <n v="241612.23"/>
  </r>
  <r>
    <x v="0"/>
    <x v="5"/>
    <x v="5"/>
    <x v="1"/>
    <s v="23"/>
    <n v="23020"/>
    <s v="Dietas del personal no directivo"/>
    <n v="0"/>
    <n v="0"/>
    <n v="0"/>
    <n v="929.55"/>
    <n v="929.55"/>
    <n v="929.55"/>
    <n v="929.55"/>
  </r>
  <r>
    <x v="0"/>
    <x v="5"/>
    <x v="5"/>
    <x v="4"/>
    <s v="47"/>
    <n v="479"/>
    <s v="Otras subvenciones a Empresas privadas."/>
    <n v="0"/>
    <n v="0"/>
    <n v="0"/>
    <n v="0"/>
    <n v="0"/>
    <n v="0"/>
    <n v="0"/>
  </r>
  <r>
    <x v="0"/>
    <x v="5"/>
    <x v="5"/>
    <x v="4"/>
    <s v="48"/>
    <n v="481"/>
    <s v="Premios, becas, etc."/>
    <n v="20500"/>
    <n v="0"/>
    <n v="20500"/>
    <n v="9672.5"/>
    <n v="9672.5"/>
    <n v="9672.5"/>
    <n v="3900"/>
  </r>
  <r>
    <x v="0"/>
    <x v="5"/>
    <x v="5"/>
    <x v="4"/>
    <s v="48"/>
    <n v="489"/>
    <s v="Otras transf. a Familias e Instituciones sin fines de lucro."/>
    <n v="161000"/>
    <n v="27000"/>
    <n v="188000"/>
    <n v="184198.28"/>
    <n v="184198.28"/>
    <n v="184198.28"/>
    <n v="111600"/>
  </r>
  <r>
    <x v="0"/>
    <x v="5"/>
    <x v="5"/>
    <x v="2"/>
    <s v="62"/>
    <n v="623"/>
    <s v="Maquinaria, instalaciones técnicas y utillaje."/>
    <n v="0"/>
    <n v="0"/>
    <n v="0"/>
    <n v="0"/>
    <n v="0"/>
    <n v="0"/>
    <n v="0"/>
  </r>
  <r>
    <x v="0"/>
    <x v="5"/>
    <x v="5"/>
    <x v="2"/>
    <s v="62"/>
    <n v="625"/>
    <s v="Mobiliario"/>
    <n v="0"/>
    <n v="0"/>
    <n v="0"/>
    <n v="0"/>
    <n v="0"/>
    <n v="0"/>
    <n v="0"/>
  </r>
  <r>
    <x v="0"/>
    <x v="5"/>
    <x v="5"/>
    <x v="2"/>
    <s v="62"/>
    <n v="629"/>
    <s v="Otras inv nuevas asoc al funcionam operativo de los serv"/>
    <n v="0"/>
    <n v="0"/>
    <n v="0"/>
    <n v="0"/>
    <n v="0"/>
    <n v="0"/>
    <n v="0"/>
  </r>
  <r>
    <x v="0"/>
    <x v="5"/>
    <x v="5"/>
    <x v="2"/>
    <s v="63"/>
    <n v="632"/>
    <s v="Edificios y otras construcciones."/>
    <n v="0"/>
    <n v="0"/>
    <n v="0"/>
    <n v="4547.18"/>
    <n v="4547.18"/>
    <n v="4373.5600000000004"/>
    <n v="4373.5600000000004"/>
  </r>
  <r>
    <x v="0"/>
    <x v="5"/>
    <x v="5"/>
    <x v="2"/>
    <s v="63"/>
    <n v="633"/>
    <s v="Maquinaria, instalaciones técnicas y utillaje. Reposición"/>
    <n v="0"/>
    <n v="0"/>
    <n v="0"/>
    <n v="0"/>
    <n v="0"/>
    <n v="0"/>
    <n v="0"/>
  </r>
  <r>
    <x v="0"/>
    <x v="5"/>
    <x v="5"/>
    <x v="2"/>
    <s v="63"/>
    <n v="635"/>
    <s v="Mobiliario."/>
    <n v="0"/>
    <n v="0"/>
    <n v="0"/>
    <n v="1173.47"/>
    <n v="1173.47"/>
    <n v="1128.6600000000001"/>
    <n v="1128.6600000000001"/>
  </r>
  <r>
    <x v="0"/>
    <x v="5"/>
    <x v="5"/>
    <x v="2"/>
    <s v="63"/>
    <n v="636"/>
    <s v="Reposición Equipos para procesos de información."/>
    <n v="0"/>
    <n v="0"/>
    <n v="0"/>
    <n v="0"/>
    <n v="0"/>
    <n v="0"/>
    <n v="0"/>
  </r>
  <r>
    <x v="0"/>
    <x v="6"/>
    <x v="6"/>
    <x v="0"/>
    <s v="12"/>
    <n v="12003"/>
    <s v="Sueldos del Grupo C1."/>
    <n v="11549"/>
    <n v="0"/>
    <n v="11549"/>
    <n v="11600"/>
    <n v="11600"/>
    <n v="11034.48"/>
    <n v="11034.48"/>
  </r>
  <r>
    <x v="0"/>
    <x v="6"/>
    <x v="6"/>
    <x v="0"/>
    <s v="12"/>
    <n v="12006"/>
    <s v="Trienios."/>
    <n v="4226"/>
    <n v="0"/>
    <n v="4226"/>
    <n v="4300"/>
    <n v="4300"/>
    <n v="4006.87"/>
    <n v="4006.87"/>
  </r>
  <r>
    <x v="0"/>
    <x v="6"/>
    <x v="6"/>
    <x v="0"/>
    <s v="12"/>
    <n v="12100"/>
    <s v="Complemento de destino."/>
    <n v="7192"/>
    <n v="0"/>
    <n v="7192"/>
    <n v="7100"/>
    <n v="7100"/>
    <n v="6877.96"/>
    <n v="6877.96"/>
  </r>
  <r>
    <x v="0"/>
    <x v="6"/>
    <x v="6"/>
    <x v="0"/>
    <s v="12"/>
    <n v="12101"/>
    <s v="Complemento específico."/>
    <n v="14234"/>
    <n v="0"/>
    <n v="14234"/>
    <n v="15350"/>
    <n v="15350"/>
    <n v="15302.17"/>
    <n v="15302.17"/>
  </r>
  <r>
    <x v="0"/>
    <x v="6"/>
    <x v="6"/>
    <x v="0"/>
    <s v="12"/>
    <n v="12103"/>
    <s v="Otros complementos."/>
    <n v="1984"/>
    <n v="0"/>
    <n v="1984"/>
    <n v="2050"/>
    <n v="2050"/>
    <n v="2022.88"/>
    <n v="2022.88"/>
  </r>
  <r>
    <x v="0"/>
    <x v="6"/>
    <x v="6"/>
    <x v="0"/>
    <s v="13"/>
    <n v="13000"/>
    <s v="Retribuciones básicas."/>
    <n v="115946"/>
    <n v="0"/>
    <n v="115946"/>
    <n v="116200"/>
    <n v="116200"/>
    <n v="113217.67"/>
    <n v="113217.67"/>
  </r>
  <r>
    <x v="0"/>
    <x v="6"/>
    <x v="6"/>
    <x v="0"/>
    <s v="13"/>
    <n v="13002"/>
    <s v="Otras remuneraciones."/>
    <n v="71182"/>
    <n v="0"/>
    <n v="71182"/>
    <n v="80500"/>
    <n v="80500"/>
    <n v="75571.679999999993"/>
    <n v="75571.679999999993"/>
  </r>
  <r>
    <x v="0"/>
    <x v="6"/>
    <x v="6"/>
    <x v="0"/>
    <s v="13"/>
    <n v="131"/>
    <s v="Laboral temporal."/>
    <n v="32534"/>
    <n v="0"/>
    <n v="32534"/>
    <n v="33500"/>
    <n v="33500"/>
    <n v="32511.34"/>
    <n v="32511.34"/>
  </r>
  <r>
    <x v="0"/>
    <x v="6"/>
    <x v="6"/>
    <x v="0"/>
    <s v="15"/>
    <n v="150"/>
    <s v="Productividad."/>
    <n v="1413"/>
    <n v="3000"/>
    <n v="4413"/>
    <n v="3350"/>
    <n v="3350"/>
    <n v="3350"/>
    <n v="3350"/>
  </r>
  <r>
    <x v="0"/>
    <x v="6"/>
    <x v="6"/>
    <x v="0"/>
    <s v="16"/>
    <n v="16204"/>
    <s v="Acción social."/>
    <n v="0"/>
    <n v="0"/>
    <n v="0"/>
    <n v="0"/>
    <n v="0"/>
    <n v="0"/>
    <n v="0"/>
  </r>
  <r>
    <x v="0"/>
    <x v="6"/>
    <x v="6"/>
    <x v="1"/>
    <s v="20"/>
    <n v="202"/>
    <s v="Arrendamientos de edificios y otras construcciones."/>
    <n v="20000"/>
    <n v="75000"/>
    <n v="95000"/>
    <n v="88067"/>
    <n v="88067"/>
    <n v="88066.99"/>
    <n v="88066.99"/>
  </r>
  <r>
    <x v="0"/>
    <x v="6"/>
    <x v="6"/>
    <x v="1"/>
    <s v="20"/>
    <n v="203"/>
    <s v="Arrendamientos de maquinaria, instalaciones y utillaje."/>
    <n v="1000"/>
    <n v="0"/>
    <n v="1000"/>
    <n v="1270.5"/>
    <n v="1270.5"/>
    <n v="1270.5"/>
    <n v="1270.5"/>
  </r>
  <r>
    <x v="0"/>
    <x v="6"/>
    <x v="6"/>
    <x v="1"/>
    <s v="20"/>
    <n v="205"/>
    <s v="Arrendamientos de mobiliario y enseres."/>
    <n v="0"/>
    <n v="0"/>
    <n v="0"/>
    <n v="0"/>
    <n v="0"/>
    <n v="0"/>
    <n v="0"/>
  </r>
  <r>
    <x v="0"/>
    <x v="6"/>
    <x v="6"/>
    <x v="1"/>
    <s v="20"/>
    <n v="208"/>
    <s v="Arrendamientos de otro inmovilizado material."/>
    <n v="0"/>
    <n v="0"/>
    <n v="0"/>
    <n v="0"/>
    <n v="0"/>
    <n v="0"/>
    <n v="0"/>
  </r>
  <r>
    <x v="0"/>
    <x v="6"/>
    <x v="6"/>
    <x v="1"/>
    <s v="21"/>
    <n v="212"/>
    <s v="Reparación de edificios y otras construcciones."/>
    <n v="0"/>
    <n v="0"/>
    <n v="0"/>
    <n v="0"/>
    <n v="0"/>
    <n v="0"/>
    <n v="0"/>
  </r>
  <r>
    <x v="0"/>
    <x v="6"/>
    <x v="6"/>
    <x v="1"/>
    <s v="21"/>
    <n v="213"/>
    <s v="Reparación de maquinaria, instalaciones técnicas y utillaje."/>
    <n v="6100"/>
    <n v="0"/>
    <n v="6100"/>
    <n v="4210.75"/>
    <n v="4210.75"/>
    <n v="4210.75"/>
    <n v="4210.75"/>
  </r>
  <r>
    <x v="0"/>
    <x v="6"/>
    <x v="6"/>
    <x v="1"/>
    <s v="21"/>
    <n v="216"/>
    <s v="Equipos para procesos de información."/>
    <n v="0"/>
    <n v="0"/>
    <n v="0"/>
    <n v="0"/>
    <n v="0"/>
    <n v="0"/>
    <n v="0"/>
  </r>
  <r>
    <x v="0"/>
    <x v="6"/>
    <x v="6"/>
    <x v="1"/>
    <s v="22"/>
    <n v="220"/>
    <s v="Material de oficina."/>
    <n v="0"/>
    <n v="0"/>
    <n v="0"/>
    <n v="0"/>
    <n v="0"/>
    <n v="0"/>
    <n v="0"/>
  </r>
  <r>
    <x v="0"/>
    <x v="6"/>
    <x v="6"/>
    <x v="1"/>
    <s v="22"/>
    <n v="22000"/>
    <s v="Ordinario no inventariable."/>
    <n v="5000"/>
    <n v="0"/>
    <n v="5000"/>
    <n v="2000"/>
    <n v="2000"/>
    <n v="1545.64"/>
    <n v="1358.31"/>
  </r>
  <r>
    <x v="0"/>
    <x v="6"/>
    <x v="6"/>
    <x v="1"/>
    <s v="22"/>
    <n v="22001"/>
    <s v="Prensa, revistas, libros y otras publicaciones."/>
    <n v="4000"/>
    <n v="0"/>
    <n v="4000"/>
    <n v="1709.29"/>
    <n v="1709.29"/>
    <n v="1450.86"/>
    <n v="1450.86"/>
  </r>
  <r>
    <x v="0"/>
    <x v="6"/>
    <x v="6"/>
    <x v="1"/>
    <s v="22"/>
    <n v="22100"/>
    <s v="Energía eléctrica."/>
    <n v="0"/>
    <n v="0"/>
    <n v="0"/>
    <n v="0"/>
    <n v="0"/>
    <n v="0"/>
    <n v="0"/>
  </r>
  <r>
    <x v="0"/>
    <x v="6"/>
    <x v="6"/>
    <x v="1"/>
    <s v="22"/>
    <n v="22199"/>
    <s v="Otros suministros."/>
    <n v="27000"/>
    <n v="0"/>
    <n v="27000"/>
    <n v="27096.45"/>
    <n v="27096.45"/>
    <n v="26272.66"/>
    <n v="26272.66"/>
  </r>
  <r>
    <x v="0"/>
    <x v="6"/>
    <x v="6"/>
    <x v="1"/>
    <s v="22"/>
    <n v="22200"/>
    <s v="Servicios de Telecomunicaciones."/>
    <n v="3500"/>
    <n v="0"/>
    <n v="3500"/>
    <n v="0"/>
    <n v="0"/>
    <n v="0"/>
    <n v="0"/>
  </r>
  <r>
    <x v="0"/>
    <x v="6"/>
    <x v="6"/>
    <x v="1"/>
    <s v="22"/>
    <n v="22201"/>
    <s v="Postales."/>
    <n v="1000"/>
    <n v="0"/>
    <n v="1000"/>
    <n v="0"/>
    <n v="0"/>
    <n v="0"/>
    <n v="0"/>
  </r>
  <r>
    <x v="0"/>
    <x v="6"/>
    <x v="6"/>
    <x v="1"/>
    <s v="22"/>
    <n v="22203"/>
    <s v="Informáticas."/>
    <n v="2000"/>
    <n v="0"/>
    <n v="2000"/>
    <n v="19341.61"/>
    <n v="19341.61"/>
    <n v="18727.52"/>
    <n v="18703.32"/>
  </r>
  <r>
    <x v="0"/>
    <x v="6"/>
    <x v="6"/>
    <x v="1"/>
    <s v="22"/>
    <n v="223"/>
    <s v="Transportes."/>
    <n v="5000"/>
    <n v="0"/>
    <n v="5000"/>
    <n v="18876"/>
    <n v="18876"/>
    <n v="6788.05"/>
    <n v="6751.51"/>
  </r>
  <r>
    <x v="0"/>
    <x v="6"/>
    <x v="6"/>
    <x v="1"/>
    <s v="22"/>
    <n v="224"/>
    <s v="Primas de seguros."/>
    <n v="0"/>
    <n v="0"/>
    <n v="0"/>
    <n v="428.28"/>
    <n v="428.28"/>
    <n v="428.28"/>
    <n v="428.28"/>
  </r>
  <r>
    <x v="0"/>
    <x v="6"/>
    <x v="6"/>
    <x v="1"/>
    <s v="22"/>
    <n v="22601"/>
    <s v="Atenciones protocolarias y representativas."/>
    <n v="300000"/>
    <n v="0"/>
    <n v="300000"/>
    <n v="413614.88"/>
    <n v="413614.88"/>
    <n v="413614.88"/>
    <n v="387315.58"/>
  </r>
  <r>
    <x v="0"/>
    <x v="6"/>
    <x v="6"/>
    <x v="1"/>
    <s v="22"/>
    <n v="22602"/>
    <s v="Publicidad y propaganda."/>
    <n v="5000"/>
    <n v="0"/>
    <n v="5000"/>
    <n v="69357.39"/>
    <n v="69357.39"/>
    <n v="64167.16"/>
    <n v="56907.16"/>
  </r>
  <r>
    <x v="0"/>
    <x v="6"/>
    <x v="6"/>
    <x v="1"/>
    <s v="22"/>
    <n v="22606"/>
    <s v="Reuniones, conferencias y cursos."/>
    <n v="12000"/>
    <n v="0"/>
    <n v="12000"/>
    <n v="300"/>
    <n v="300"/>
    <n v="300"/>
    <n v="300"/>
  </r>
  <r>
    <x v="0"/>
    <x v="6"/>
    <x v="6"/>
    <x v="1"/>
    <s v="22"/>
    <n v="22608"/>
    <s v="Servicios bancarios y similares"/>
    <n v="0"/>
    <n v="0"/>
    <n v="0"/>
    <n v="0"/>
    <n v="0"/>
    <n v="0"/>
    <n v="0"/>
  </r>
  <r>
    <x v="0"/>
    <x v="6"/>
    <x v="6"/>
    <x v="1"/>
    <s v="22"/>
    <n v="22609"/>
    <s v="Actividades culturales y deportivas"/>
    <n v="100000"/>
    <n v="0"/>
    <n v="100000"/>
    <n v="111477.7"/>
    <n v="111477.7"/>
    <n v="88109.78"/>
    <n v="83668.98"/>
  </r>
  <r>
    <x v="0"/>
    <x v="6"/>
    <x v="6"/>
    <x v="1"/>
    <s v="22"/>
    <n v="22699"/>
    <s v="Otros gastos diversos"/>
    <n v="16000"/>
    <n v="0"/>
    <n v="16000"/>
    <n v="33168.15"/>
    <n v="33168.15"/>
    <n v="33168.15"/>
    <n v="31228.9"/>
  </r>
  <r>
    <x v="0"/>
    <x v="6"/>
    <x v="6"/>
    <x v="1"/>
    <s v="22"/>
    <n v="22700"/>
    <s v="Limpieza y aseo."/>
    <n v="15000"/>
    <n v="0"/>
    <n v="15000"/>
    <n v="19564.919999999998"/>
    <n v="19564.919999999998"/>
    <n v="18499.14"/>
    <n v="18499.14"/>
  </r>
  <r>
    <x v="0"/>
    <x v="6"/>
    <x v="6"/>
    <x v="1"/>
    <s v="22"/>
    <n v="22701"/>
    <s v="Seguridad."/>
    <n v="500"/>
    <n v="0"/>
    <n v="500"/>
    <n v="0"/>
    <n v="0"/>
    <n v="0"/>
    <n v="0"/>
  </r>
  <r>
    <x v="0"/>
    <x v="6"/>
    <x v="6"/>
    <x v="1"/>
    <s v="22"/>
    <n v="22706"/>
    <s v="Estudios y trabajos técnicos."/>
    <n v="5000"/>
    <n v="0"/>
    <n v="5000"/>
    <n v="89445.55"/>
    <n v="89445.55"/>
    <n v="89444.32"/>
    <n v="89444.32"/>
  </r>
  <r>
    <x v="0"/>
    <x v="6"/>
    <x v="6"/>
    <x v="1"/>
    <s v="22"/>
    <n v="22799"/>
    <s v="Otros trabajos realizados por otras empresas y profes."/>
    <n v="1490000"/>
    <n v="420000"/>
    <n v="1910000"/>
    <n v="1734512.46"/>
    <n v="1734512.46"/>
    <n v="1690891.01"/>
    <n v="1655484.97"/>
  </r>
  <r>
    <x v="0"/>
    <x v="6"/>
    <x v="6"/>
    <x v="1"/>
    <s v="23"/>
    <n v="23010"/>
    <s v="Del personal directivo."/>
    <n v="0"/>
    <n v="0"/>
    <n v="0"/>
    <n v="0"/>
    <n v="0"/>
    <n v="0"/>
    <n v="0"/>
  </r>
  <r>
    <x v="0"/>
    <x v="6"/>
    <x v="6"/>
    <x v="1"/>
    <s v="23"/>
    <n v="23020"/>
    <s v="Dietas del personal no directivo"/>
    <n v="500"/>
    <n v="1200"/>
    <n v="1700"/>
    <n v="1244.7"/>
    <n v="1244.7"/>
    <n v="1244.7"/>
    <n v="1244.7"/>
  </r>
  <r>
    <x v="0"/>
    <x v="6"/>
    <x v="6"/>
    <x v="1"/>
    <s v="23"/>
    <n v="23120"/>
    <s v="Locomoción del personal no directivo."/>
    <n v="500"/>
    <n v="0"/>
    <n v="500"/>
    <n v="0"/>
    <n v="0"/>
    <n v="0"/>
    <n v="0"/>
  </r>
  <r>
    <x v="0"/>
    <x v="6"/>
    <x v="6"/>
    <x v="4"/>
    <s v="48"/>
    <n v="481"/>
    <s v="Premios, becas, etc."/>
    <n v="220000"/>
    <n v="0"/>
    <n v="220000"/>
    <n v="214000"/>
    <n v="214000"/>
    <n v="214000"/>
    <n v="172000"/>
  </r>
  <r>
    <x v="0"/>
    <x v="6"/>
    <x v="6"/>
    <x v="2"/>
    <s v="62"/>
    <n v="623"/>
    <s v="Maquinaria, instalaciones técnicas y utillaje."/>
    <n v="0"/>
    <n v="0"/>
    <n v="0"/>
    <n v="0"/>
    <n v="0"/>
    <n v="0"/>
    <n v="0"/>
  </r>
  <r>
    <x v="0"/>
    <x v="6"/>
    <x v="6"/>
    <x v="2"/>
    <s v="62"/>
    <n v="625"/>
    <s v="Mobiliario."/>
    <n v="0"/>
    <n v="0"/>
    <n v="0"/>
    <n v="0"/>
    <n v="0"/>
    <n v="0"/>
    <n v="0"/>
  </r>
  <r>
    <x v="0"/>
    <x v="6"/>
    <x v="6"/>
    <x v="2"/>
    <s v="62"/>
    <n v="626"/>
    <s v="Equipos para procesos de información."/>
    <n v="0"/>
    <n v="0"/>
    <n v="0"/>
    <n v="0"/>
    <n v="0"/>
    <n v="0"/>
    <n v="0"/>
  </r>
  <r>
    <x v="0"/>
    <x v="6"/>
    <x v="6"/>
    <x v="2"/>
    <s v="62"/>
    <n v="629"/>
    <s v="Otro inmovilizado material"/>
    <n v="0"/>
    <n v="0"/>
    <n v="0"/>
    <n v="0"/>
    <n v="0"/>
    <n v="0"/>
    <n v="0"/>
  </r>
  <r>
    <x v="0"/>
    <x v="6"/>
    <x v="6"/>
    <x v="2"/>
    <s v="63"/>
    <n v="632"/>
    <s v="Edificios y otras construcciones. Repos"/>
    <n v="92000"/>
    <n v="-84000"/>
    <n v="8000"/>
    <n v="0"/>
    <n v="0"/>
    <n v="0"/>
    <n v="0"/>
  </r>
  <r>
    <x v="0"/>
    <x v="6"/>
    <x v="6"/>
    <x v="2"/>
    <s v="63"/>
    <n v="633"/>
    <s v="Maquinaria, instalaciones técnicas y utillaje. Reposición"/>
    <n v="0"/>
    <n v="88269.5"/>
    <n v="88269.5"/>
    <n v="88269.5"/>
    <n v="88269.5"/>
    <n v="88269.5"/>
    <n v="88269.5"/>
  </r>
  <r>
    <x v="0"/>
    <x v="6"/>
    <x v="6"/>
    <x v="2"/>
    <s v="63"/>
    <n v="635"/>
    <s v="Mobiliario."/>
    <n v="0"/>
    <n v="0"/>
    <n v="0"/>
    <n v="0"/>
    <n v="0"/>
    <n v="0"/>
    <n v="0"/>
  </r>
  <r>
    <x v="0"/>
    <x v="6"/>
    <x v="6"/>
    <x v="2"/>
    <s v="64"/>
    <n v="640"/>
    <s v="Gastos en inversiones de carácter inmaterial."/>
    <n v="5377"/>
    <n v="0"/>
    <n v="5377"/>
    <n v="0"/>
    <n v="0"/>
    <n v="0"/>
    <n v="0"/>
  </r>
  <r>
    <x v="0"/>
    <x v="6"/>
    <x v="6"/>
    <x v="2"/>
    <s v="64"/>
    <n v="641"/>
    <s v="Gastos en aplicaciones informáticas."/>
    <n v="0"/>
    <n v="0"/>
    <n v="0"/>
    <n v="0"/>
    <n v="0"/>
    <n v="0"/>
    <n v="0"/>
  </r>
  <r>
    <x v="0"/>
    <x v="6"/>
    <x v="6"/>
    <x v="3"/>
    <s v="83"/>
    <n v="83000"/>
    <s v="Anuncios por cuenta de particulares"/>
    <n v="0"/>
    <n v="0"/>
    <n v="0"/>
    <n v="0"/>
    <n v="0"/>
    <n v="0"/>
    <n v="0"/>
  </r>
  <r>
    <x v="0"/>
    <x v="6"/>
    <x v="6"/>
    <x v="3"/>
    <s v="83"/>
    <n v="83001"/>
    <s v="Anticipos al personal"/>
    <n v="0"/>
    <n v="0"/>
    <n v="0"/>
    <n v="0"/>
    <n v="0"/>
    <n v="0"/>
    <n v="0"/>
  </r>
  <r>
    <x v="0"/>
    <x v="6"/>
    <x v="6"/>
    <x v="3"/>
    <s v="83"/>
    <n v="83101"/>
    <s v="Prestamos al personal"/>
    <n v="0"/>
    <n v="0"/>
    <n v="0"/>
    <n v="0"/>
    <n v="0"/>
    <n v="0"/>
    <n v="0"/>
  </r>
  <r>
    <x v="0"/>
    <x v="7"/>
    <x v="7"/>
    <x v="1"/>
    <s v="20"/>
    <n v="202"/>
    <s v="Arrendamientos de edificios y otras construcciones."/>
    <n v="0"/>
    <n v="0"/>
    <n v="0"/>
    <n v="3085.5"/>
    <n v="3085.5"/>
    <n v="3085.5"/>
    <n v="0"/>
  </r>
  <r>
    <x v="0"/>
    <x v="7"/>
    <x v="7"/>
    <x v="1"/>
    <s v="20"/>
    <n v="203"/>
    <s v="Arrendamientos de maquinaria, instalaciones y utillaje."/>
    <n v="125000"/>
    <n v="0"/>
    <n v="125000"/>
    <n v="110903.11"/>
    <n v="110903.11"/>
    <n v="110902.16"/>
    <n v="99088.93"/>
  </r>
  <r>
    <x v="0"/>
    <x v="7"/>
    <x v="7"/>
    <x v="1"/>
    <s v="20"/>
    <n v="208"/>
    <s v="Arrendamientos de otro inmovilizado material."/>
    <n v="500"/>
    <n v="0"/>
    <n v="500"/>
    <n v="0"/>
    <n v="0"/>
    <n v="0"/>
    <n v="0"/>
  </r>
  <r>
    <x v="0"/>
    <x v="7"/>
    <x v="7"/>
    <x v="1"/>
    <s v="22"/>
    <n v="22199"/>
    <s v="Otros suministros."/>
    <n v="0"/>
    <n v="0"/>
    <n v="0"/>
    <n v="17938.86"/>
    <n v="17938.86"/>
    <n v="16944.939999999999"/>
    <n v="4041.94"/>
  </r>
  <r>
    <x v="0"/>
    <x v="7"/>
    <x v="7"/>
    <x v="1"/>
    <s v="22"/>
    <n v="22602"/>
    <s v="Publicidad y propaganda."/>
    <n v="0"/>
    <n v="0"/>
    <n v="0"/>
    <n v="43532.959999999999"/>
    <n v="43532.959999999999"/>
    <n v="42418.96"/>
    <n v="41260.36"/>
  </r>
  <r>
    <x v="0"/>
    <x v="7"/>
    <x v="7"/>
    <x v="1"/>
    <s v="22"/>
    <n v="22609"/>
    <s v="Actividades culturales y deportivas"/>
    <n v="1451388"/>
    <n v="1525000"/>
    <n v="2976388"/>
    <n v="2391394.64"/>
    <n v="2391394.64"/>
    <n v="2386295.83"/>
    <n v="2217099.73"/>
  </r>
  <r>
    <x v="0"/>
    <x v="7"/>
    <x v="7"/>
    <x v="1"/>
    <s v="22"/>
    <n v="22699"/>
    <s v="Otros gastos diversos"/>
    <n v="164150"/>
    <n v="-160000"/>
    <n v="4150"/>
    <n v="55469.07"/>
    <n v="55469.07"/>
    <n v="53787.17"/>
    <n v="50884.17"/>
  </r>
  <r>
    <x v="0"/>
    <x v="7"/>
    <x v="7"/>
    <x v="1"/>
    <s v="22"/>
    <n v="22700"/>
    <s v="Limpieza y aseo."/>
    <n v="10000"/>
    <n v="-8000"/>
    <n v="2000"/>
    <n v="8698.48"/>
    <n v="8698.48"/>
    <n v="8196.33"/>
    <n v="6641.48"/>
  </r>
  <r>
    <x v="0"/>
    <x v="7"/>
    <x v="7"/>
    <x v="1"/>
    <s v="22"/>
    <n v="22701"/>
    <s v="Seguridad."/>
    <n v="5000"/>
    <n v="0"/>
    <n v="5000"/>
    <n v="4665.47"/>
    <n v="4665.47"/>
    <n v="4665.47"/>
    <n v="4665.47"/>
  </r>
  <r>
    <x v="0"/>
    <x v="7"/>
    <x v="7"/>
    <x v="1"/>
    <s v="22"/>
    <n v="22799"/>
    <s v="Otros trabajos realizados por otras empresas y profes."/>
    <n v="30000"/>
    <n v="0"/>
    <n v="30000"/>
    <n v="82567.31"/>
    <n v="82567.31"/>
    <n v="77472.73"/>
    <n v="69041.45"/>
  </r>
  <r>
    <x v="0"/>
    <x v="7"/>
    <x v="7"/>
    <x v="4"/>
    <s v="47"/>
    <n v="479"/>
    <s v="Otras subvenciones a Empresas privadas."/>
    <n v="0"/>
    <n v="0"/>
    <n v="0"/>
    <n v="0"/>
    <n v="0"/>
    <n v="0"/>
    <n v="0"/>
  </r>
  <r>
    <x v="0"/>
    <x v="7"/>
    <x v="7"/>
    <x v="4"/>
    <s v="48"/>
    <n v="481"/>
    <s v="Premios, becas, etc."/>
    <n v="0"/>
    <n v="0"/>
    <n v="0"/>
    <n v="0"/>
    <n v="0"/>
    <n v="0"/>
    <n v="0"/>
  </r>
  <r>
    <x v="0"/>
    <x v="7"/>
    <x v="7"/>
    <x v="4"/>
    <s v="48"/>
    <n v="489"/>
    <s v="Otras transf. a Familias e Instituciones sin fines de lucro."/>
    <n v="86000"/>
    <n v="0"/>
    <n v="86000"/>
    <n v="80000"/>
    <n v="80000"/>
    <n v="80000"/>
    <n v="8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51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4"/>
        <item x="5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8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4"/>
    </i>
    <i t="default" r="2">
      <x v="1"/>
    </i>
    <i t="default" r="1">
      <x v="1"/>
    </i>
    <i r="1">
      <x v="2"/>
      <x v="2"/>
      <x/>
    </i>
    <i r="3">
      <x v="1"/>
    </i>
    <i r="3">
      <x v="2"/>
    </i>
    <i r="3">
      <x v="4"/>
    </i>
    <i t="default" r="2">
      <x v="2"/>
    </i>
    <i t="default" r="1">
      <x v="2"/>
    </i>
    <i r="1">
      <x v="3"/>
      <x v="3"/>
      <x/>
    </i>
    <i r="3">
      <x v="1"/>
    </i>
    <i r="3">
      <x v="2"/>
    </i>
    <i r="3">
      <x v="3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r="3">
      <x v="4"/>
    </i>
    <i t="default" r="2">
      <x v="5"/>
    </i>
    <i t="default" r="1">
      <x v="5"/>
    </i>
    <i r="1">
      <x v="6"/>
      <x v="6"/>
      <x/>
    </i>
    <i r="3">
      <x v="1"/>
    </i>
    <i r="3">
      <x v="2"/>
    </i>
    <i r="3">
      <x v="4"/>
    </i>
    <i r="3">
      <x v="5"/>
    </i>
    <i t="default" r="2">
      <x v="6"/>
    </i>
    <i t="default" r="1">
      <x v="6"/>
    </i>
    <i r="1">
      <x v="7"/>
      <x v="7"/>
      <x v="1"/>
    </i>
    <i r="3">
      <x v="2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="136" zoomScaleNormal="100" zoomScalePageLayoutView="136" workbookViewId="0">
      <selection activeCell="C15" sqref="C15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0.85546875" style="1" bestFit="1" customWidth="1"/>
    <col min="6" max="6" width="10.7109375" style="1" bestFit="1" customWidth="1"/>
    <col min="7" max="8" width="10.85546875" style="1" bestFit="1" customWidth="1"/>
    <col min="9" max="9" width="11.140625" style="1" bestFit="1" customWidth="1"/>
    <col min="10" max="11" width="10.85546875" style="1" bestFit="1" customWidth="1"/>
    <col min="12" max="12" width="7.42578125" style="1" customWidth="1"/>
    <col min="13" max="16384" width="11.42578125" style="1"/>
  </cols>
  <sheetData>
    <row r="1" spans="1:12" s="11" customFormat="1" ht="29.45" customHeight="1" x14ac:dyDescent="0.3">
      <c r="A1" s="24" t="s">
        <v>133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2">
      <c r="A2" s="14"/>
      <c r="B2" s="14"/>
      <c r="C2" s="14"/>
      <c r="D2" s="14"/>
      <c r="E2" s="15" t="s">
        <v>14</v>
      </c>
      <c r="F2" s="14"/>
      <c r="G2" s="14"/>
      <c r="H2" s="14"/>
      <c r="I2" s="14"/>
      <c r="J2" s="14"/>
      <c r="K2" s="14"/>
      <c r="L2" s="14"/>
    </row>
    <row r="3" spans="1:12" s="10" customFormat="1" ht="51" x14ac:dyDescent="0.2">
      <c r="A3" s="19" t="s">
        <v>5</v>
      </c>
      <c r="B3" s="19" t="s">
        <v>6</v>
      </c>
      <c r="C3" s="19" t="s">
        <v>19</v>
      </c>
      <c r="D3" s="19" t="s">
        <v>10</v>
      </c>
      <c r="E3" s="18" t="s">
        <v>13</v>
      </c>
      <c r="F3" s="18" t="s">
        <v>15</v>
      </c>
      <c r="G3" s="18" t="s">
        <v>16</v>
      </c>
      <c r="H3" s="18" t="s">
        <v>28</v>
      </c>
      <c r="I3" s="18" t="s">
        <v>29</v>
      </c>
      <c r="J3" s="18" t="s">
        <v>17</v>
      </c>
      <c r="K3" s="18" t="s">
        <v>18</v>
      </c>
      <c r="L3" s="18" t="s">
        <v>20</v>
      </c>
    </row>
    <row r="4" spans="1:12" x14ac:dyDescent="0.2">
      <c r="A4" s="14">
        <v>9</v>
      </c>
      <c r="B4" s="14">
        <v>3302</v>
      </c>
      <c r="C4" s="14" t="s">
        <v>30</v>
      </c>
      <c r="D4" s="14" t="s">
        <v>12</v>
      </c>
      <c r="E4" s="16">
        <v>2133785</v>
      </c>
      <c r="F4" s="16">
        <v>-11950</v>
      </c>
      <c r="G4" s="16">
        <v>2121835</v>
      </c>
      <c r="H4" s="16">
        <v>1805101.78</v>
      </c>
      <c r="I4" s="16">
        <v>1805101.78</v>
      </c>
      <c r="J4" s="16">
        <v>1657333.7700000003</v>
      </c>
      <c r="K4" s="16">
        <v>1657333.7700000003</v>
      </c>
      <c r="L4" s="17">
        <v>0.78108513150174275</v>
      </c>
    </row>
    <row r="5" spans="1:12" x14ac:dyDescent="0.2">
      <c r="A5" s="14"/>
      <c r="B5" s="14"/>
      <c r="C5" s="14"/>
      <c r="D5" s="14" t="s">
        <v>21</v>
      </c>
      <c r="E5" s="16">
        <v>1359563</v>
      </c>
      <c r="F5" s="16">
        <v>171000</v>
      </c>
      <c r="G5" s="16">
        <v>1530563</v>
      </c>
      <c r="H5" s="16">
        <v>1488371.7899999998</v>
      </c>
      <c r="I5" s="16">
        <v>1488371.7899999998</v>
      </c>
      <c r="J5" s="16">
        <v>1192790.9699999997</v>
      </c>
      <c r="K5" s="16">
        <v>1092918.3800000001</v>
      </c>
      <c r="L5" s="17">
        <v>0.77931517356685076</v>
      </c>
    </row>
    <row r="6" spans="1:12" x14ac:dyDescent="0.2">
      <c r="A6" s="14"/>
      <c r="B6" s="14"/>
      <c r="C6" s="14"/>
      <c r="D6" s="14" t="s">
        <v>24</v>
      </c>
      <c r="E6" s="16">
        <v>22200</v>
      </c>
      <c r="F6" s="16">
        <v>149900</v>
      </c>
      <c r="G6" s="16">
        <v>172100</v>
      </c>
      <c r="H6" s="16">
        <v>75187.55</v>
      </c>
      <c r="I6" s="16">
        <v>75187.55</v>
      </c>
      <c r="J6" s="16">
        <v>56081.73</v>
      </c>
      <c r="K6" s="16">
        <v>48935.880000000005</v>
      </c>
      <c r="L6" s="17">
        <v>0.3258671121441023</v>
      </c>
    </row>
    <row r="7" spans="1:12" x14ac:dyDescent="0.2">
      <c r="A7" s="14"/>
      <c r="B7" s="14"/>
      <c r="C7" s="14"/>
      <c r="D7" s="14" t="s">
        <v>23</v>
      </c>
      <c r="E7" s="16">
        <v>21500</v>
      </c>
      <c r="F7" s="16">
        <v>0</v>
      </c>
      <c r="G7" s="16">
        <v>21500</v>
      </c>
      <c r="H7" s="16">
        <v>0</v>
      </c>
      <c r="I7" s="16">
        <v>0</v>
      </c>
      <c r="J7" s="16">
        <v>0</v>
      </c>
      <c r="K7" s="16">
        <v>0</v>
      </c>
      <c r="L7" s="17">
        <v>0</v>
      </c>
    </row>
    <row r="8" spans="1:12" x14ac:dyDescent="0.2">
      <c r="A8" s="14"/>
      <c r="B8" s="14"/>
      <c r="C8" s="14" t="s">
        <v>39</v>
      </c>
      <c r="D8" s="14"/>
      <c r="E8" s="16">
        <v>3537048</v>
      </c>
      <c r="F8" s="16">
        <v>308950</v>
      </c>
      <c r="G8" s="16">
        <v>3845998</v>
      </c>
      <c r="H8" s="16">
        <v>3368661.1199999996</v>
      </c>
      <c r="I8" s="16">
        <v>3368661.1199999996</v>
      </c>
      <c r="J8" s="16">
        <v>2906206.47</v>
      </c>
      <c r="K8" s="16">
        <v>2799188.0300000003</v>
      </c>
      <c r="L8" s="17">
        <v>0.75564430090707302</v>
      </c>
    </row>
    <row r="9" spans="1:12" x14ac:dyDescent="0.2">
      <c r="A9" s="14"/>
      <c r="B9" s="14" t="s">
        <v>40</v>
      </c>
      <c r="C9" s="14"/>
      <c r="D9" s="14"/>
      <c r="E9" s="16">
        <v>3537048</v>
      </c>
      <c r="F9" s="16">
        <v>308950</v>
      </c>
      <c r="G9" s="16">
        <v>3845998</v>
      </c>
      <c r="H9" s="16">
        <v>3368661.1199999996</v>
      </c>
      <c r="I9" s="16">
        <v>3368661.1199999996</v>
      </c>
      <c r="J9" s="16">
        <v>2906206.47</v>
      </c>
      <c r="K9" s="16">
        <v>2799188.0300000003</v>
      </c>
      <c r="L9" s="17">
        <v>0.75564430090707302</v>
      </c>
    </row>
    <row r="10" spans="1:12" x14ac:dyDescent="0.2">
      <c r="A10" s="14"/>
      <c r="B10" s="14">
        <v>3330</v>
      </c>
      <c r="C10" s="14" t="s">
        <v>31</v>
      </c>
      <c r="D10" s="14" t="s">
        <v>12</v>
      </c>
      <c r="E10" s="16">
        <v>377936</v>
      </c>
      <c r="F10" s="16">
        <v>550</v>
      </c>
      <c r="G10" s="16">
        <v>378486</v>
      </c>
      <c r="H10" s="16">
        <v>385850</v>
      </c>
      <c r="I10" s="16">
        <v>385850</v>
      </c>
      <c r="J10" s="16">
        <v>379243.36000000004</v>
      </c>
      <c r="K10" s="16">
        <v>379243.36000000004</v>
      </c>
      <c r="L10" s="17">
        <v>1.0020010251369933</v>
      </c>
    </row>
    <row r="11" spans="1:12" x14ac:dyDescent="0.2">
      <c r="A11" s="14"/>
      <c r="B11" s="14"/>
      <c r="C11" s="14"/>
      <c r="D11" s="14" t="s">
        <v>21</v>
      </c>
      <c r="E11" s="16">
        <v>2765039</v>
      </c>
      <c r="F11" s="16">
        <v>553547.9</v>
      </c>
      <c r="G11" s="16">
        <v>3318586.9</v>
      </c>
      <c r="H11" s="16">
        <v>3325405.6300000004</v>
      </c>
      <c r="I11" s="16">
        <v>3325405.6300000004</v>
      </c>
      <c r="J11" s="16">
        <v>3191803.1899999995</v>
      </c>
      <c r="K11" s="16">
        <v>3100961.6199999996</v>
      </c>
      <c r="L11" s="17">
        <v>0.96179587462362359</v>
      </c>
    </row>
    <row r="12" spans="1:12" x14ac:dyDescent="0.2">
      <c r="A12" s="14"/>
      <c r="B12" s="14"/>
      <c r="C12" s="14"/>
      <c r="D12" s="14" t="s">
        <v>24</v>
      </c>
      <c r="E12" s="16">
        <v>0</v>
      </c>
      <c r="F12" s="16">
        <v>5000</v>
      </c>
      <c r="G12" s="16">
        <v>5000</v>
      </c>
      <c r="H12" s="16">
        <v>1833.15</v>
      </c>
      <c r="I12" s="16">
        <v>1833.15</v>
      </c>
      <c r="J12" s="16">
        <v>1763.16</v>
      </c>
      <c r="K12" s="16">
        <v>1763.16</v>
      </c>
      <c r="L12" s="17">
        <v>0.352632</v>
      </c>
    </row>
    <row r="13" spans="1:12" x14ac:dyDescent="0.2">
      <c r="A13" s="14"/>
      <c r="B13" s="14"/>
      <c r="C13" s="14" t="s">
        <v>41</v>
      </c>
      <c r="D13" s="14"/>
      <c r="E13" s="16">
        <v>3142975</v>
      </c>
      <c r="F13" s="16">
        <v>559097.9</v>
      </c>
      <c r="G13" s="16">
        <v>3702072.9</v>
      </c>
      <c r="H13" s="16">
        <v>3713088.7800000003</v>
      </c>
      <c r="I13" s="16">
        <v>3713088.7800000003</v>
      </c>
      <c r="J13" s="16">
        <v>3572809.7099999995</v>
      </c>
      <c r="K13" s="16">
        <v>3481968.1399999997</v>
      </c>
      <c r="L13" s="17">
        <v>0.9650835643998259</v>
      </c>
    </row>
    <row r="14" spans="1:12" x14ac:dyDescent="0.2">
      <c r="A14" s="14"/>
      <c r="B14" s="14" t="s">
        <v>42</v>
      </c>
      <c r="C14" s="14"/>
      <c r="D14" s="14"/>
      <c r="E14" s="16">
        <v>3142975</v>
      </c>
      <c r="F14" s="16">
        <v>559097.9</v>
      </c>
      <c r="G14" s="16">
        <v>3702072.9</v>
      </c>
      <c r="H14" s="16">
        <v>3713088.7800000003</v>
      </c>
      <c r="I14" s="16">
        <v>3713088.7800000003</v>
      </c>
      <c r="J14" s="16">
        <v>3572809.7099999995</v>
      </c>
      <c r="K14" s="16">
        <v>3481968.1399999997</v>
      </c>
      <c r="L14" s="17">
        <v>0.9650835643998259</v>
      </c>
    </row>
    <row r="15" spans="1:12" x14ac:dyDescent="0.2">
      <c r="A15" s="14"/>
      <c r="B15" s="14">
        <v>3331</v>
      </c>
      <c r="C15" s="14" t="s">
        <v>32</v>
      </c>
      <c r="D15" s="14" t="s">
        <v>12</v>
      </c>
      <c r="E15" s="16">
        <v>82117</v>
      </c>
      <c r="F15" s="16">
        <v>1000</v>
      </c>
      <c r="G15" s="16">
        <v>83117</v>
      </c>
      <c r="H15" s="16">
        <v>76910</v>
      </c>
      <c r="I15" s="16">
        <v>76910</v>
      </c>
      <c r="J15" s="16">
        <v>74190.05</v>
      </c>
      <c r="K15" s="16">
        <v>74190.05</v>
      </c>
      <c r="L15" s="17">
        <v>0.8925977838468665</v>
      </c>
    </row>
    <row r="16" spans="1:12" x14ac:dyDescent="0.2">
      <c r="A16" s="14"/>
      <c r="B16" s="14"/>
      <c r="C16" s="14"/>
      <c r="D16" s="14" t="s">
        <v>21</v>
      </c>
      <c r="E16" s="16">
        <v>598972</v>
      </c>
      <c r="F16" s="16">
        <v>125000</v>
      </c>
      <c r="G16" s="16">
        <v>723972</v>
      </c>
      <c r="H16" s="16">
        <v>749692.55</v>
      </c>
      <c r="I16" s="16">
        <v>749692.55</v>
      </c>
      <c r="J16" s="16">
        <v>700809.3</v>
      </c>
      <c r="K16" s="16">
        <v>676914.64</v>
      </c>
      <c r="L16" s="17">
        <v>0.96800608310818659</v>
      </c>
    </row>
    <row r="17" spans="1:12" x14ac:dyDescent="0.2">
      <c r="A17" s="14"/>
      <c r="B17" s="14"/>
      <c r="C17" s="14"/>
      <c r="D17" s="14" t="s">
        <v>22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7">
        <v>0</v>
      </c>
    </row>
    <row r="18" spans="1:12" x14ac:dyDescent="0.2">
      <c r="A18" s="14"/>
      <c r="B18" s="14"/>
      <c r="C18" s="14"/>
      <c r="D18" s="14" t="s">
        <v>24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7">
        <v>0</v>
      </c>
    </row>
    <row r="19" spans="1:12" x14ac:dyDescent="0.2">
      <c r="A19" s="14"/>
      <c r="B19" s="14"/>
      <c r="C19" s="14" t="s">
        <v>43</v>
      </c>
      <c r="D19" s="14"/>
      <c r="E19" s="16">
        <v>681089</v>
      </c>
      <c r="F19" s="16">
        <v>126000</v>
      </c>
      <c r="G19" s="16">
        <v>807089</v>
      </c>
      <c r="H19" s="16">
        <v>826602.55</v>
      </c>
      <c r="I19" s="16">
        <v>826602.55</v>
      </c>
      <c r="J19" s="16">
        <v>774999.35000000009</v>
      </c>
      <c r="K19" s="16">
        <v>751104.69000000006</v>
      </c>
      <c r="L19" s="17">
        <v>0.96024025850928474</v>
      </c>
    </row>
    <row r="20" spans="1:12" x14ac:dyDescent="0.2">
      <c r="A20" s="14"/>
      <c r="B20" s="14" t="s">
        <v>44</v>
      </c>
      <c r="C20" s="14"/>
      <c r="D20" s="14"/>
      <c r="E20" s="16">
        <v>681089</v>
      </c>
      <c r="F20" s="16">
        <v>126000</v>
      </c>
      <c r="G20" s="16">
        <v>807089</v>
      </c>
      <c r="H20" s="16">
        <v>826602.55</v>
      </c>
      <c r="I20" s="16">
        <v>826602.55</v>
      </c>
      <c r="J20" s="16">
        <v>774999.35000000009</v>
      </c>
      <c r="K20" s="16">
        <v>751104.69000000006</v>
      </c>
      <c r="L20" s="17">
        <v>0.96024025850928474</v>
      </c>
    </row>
    <row r="21" spans="1:12" x14ac:dyDescent="0.2">
      <c r="A21" s="14"/>
      <c r="B21" s="14">
        <v>3332</v>
      </c>
      <c r="C21" s="14" t="s">
        <v>33</v>
      </c>
      <c r="D21" s="14" t="s">
        <v>12</v>
      </c>
      <c r="E21" s="16">
        <v>310381</v>
      </c>
      <c r="F21" s="16">
        <v>400</v>
      </c>
      <c r="G21" s="16">
        <v>310781</v>
      </c>
      <c r="H21" s="16">
        <v>309160</v>
      </c>
      <c r="I21" s="16">
        <v>309160</v>
      </c>
      <c r="J21" s="16">
        <v>306166.83999999997</v>
      </c>
      <c r="K21" s="16">
        <v>306166.83999999997</v>
      </c>
      <c r="L21" s="17">
        <v>0.9851530177198734</v>
      </c>
    </row>
    <row r="22" spans="1:12" x14ac:dyDescent="0.2">
      <c r="A22" s="14"/>
      <c r="B22" s="14"/>
      <c r="C22" s="14"/>
      <c r="D22" s="14" t="s">
        <v>21</v>
      </c>
      <c r="E22" s="16">
        <v>1466757</v>
      </c>
      <c r="F22" s="16">
        <v>294429</v>
      </c>
      <c r="G22" s="16">
        <v>1761186</v>
      </c>
      <c r="H22" s="16">
        <v>1730376.66</v>
      </c>
      <c r="I22" s="16">
        <v>1730376.66</v>
      </c>
      <c r="J22" s="16">
        <v>1583667.14</v>
      </c>
      <c r="K22" s="16">
        <v>1529948.04</v>
      </c>
      <c r="L22" s="17">
        <v>0.8992049334936798</v>
      </c>
    </row>
    <row r="23" spans="1:12" x14ac:dyDescent="0.2">
      <c r="A23" s="14"/>
      <c r="B23" s="14"/>
      <c r="C23" s="14"/>
      <c r="D23" s="14" t="s">
        <v>22</v>
      </c>
      <c r="E23" s="16">
        <v>16000</v>
      </c>
      <c r="F23" s="16">
        <v>0</v>
      </c>
      <c r="G23" s="16">
        <v>16000</v>
      </c>
      <c r="H23" s="16">
        <v>0</v>
      </c>
      <c r="I23" s="16">
        <v>0</v>
      </c>
      <c r="J23" s="16">
        <v>0</v>
      </c>
      <c r="K23" s="16">
        <v>0</v>
      </c>
      <c r="L23" s="17">
        <v>0</v>
      </c>
    </row>
    <row r="24" spans="1:12" x14ac:dyDescent="0.2">
      <c r="A24" s="14"/>
      <c r="B24" s="14"/>
      <c r="C24" s="14"/>
      <c r="D24" s="14" t="s">
        <v>25</v>
      </c>
      <c r="E24" s="16">
        <v>10417</v>
      </c>
      <c r="F24" s="16">
        <v>0</v>
      </c>
      <c r="G24" s="16">
        <v>10417</v>
      </c>
      <c r="H24" s="16">
        <v>10416.67</v>
      </c>
      <c r="I24" s="16">
        <v>10416.67</v>
      </c>
      <c r="J24" s="16">
        <v>10416.67</v>
      </c>
      <c r="K24" s="16">
        <v>10416.67</v>
      </c>
      <c r="L24" s="17">
        <v>0.99996832101372757</v>
      </c>
    </row>
    <row r="25" spans="1:12" x14ac:dyDescent="0.2">
      <c r="A25" s="14"/>
      <c r="B25" s="14"/>
      <c r="C25" s="14"/>
      <c r="D25" s="14" t="s">
        <v>24</v>
      </c>
      <c r="E25" s="16">
        <v>0</v>
      </c>
      <c r="F25" s="16">
        <v>0</v>
      </c>
      <c r="G25" s="16">
        <v>0</v>
      </c>
      <c r="H25" s="16">
        <v>1856.75</v>
      </c>
      <c r="I25" s="16">
        <v>1856.75</v>
      </c>
      <c r="J25" s="16">
        <v>1785.85</v>
      </c>
      <c r="K25" s="16">
        <v>1785.85</v>
      </c>
      <c r="L25" s="17">
        <v>0</v>
      </c>
    </row>
    <row r="26" spans="1:12" x14ac:dyDescent="0.2">
      <c r="A26" s="14"/>
      <c r="B26" s="14"/>
      <c r="C26" s="14" t="s">
        <v>45</v>
      </c>
      <c r="D26" s="14"/>
      <c r="E26" s="16">
        <v>1803555</v>
      </c>
      <c r="F26" s="16">
        <v>294829</v>
      </c>
      <c r="G26" s="16">
        <v>2098384</v>
      </c>
      <c r="H26" s="16">
        <v>2051810.0799999998</v>
      </c>
      <c r="I26" s="16">
        <v>2051810.0799999998</v>
      </c>
      <c r="J26" s="16">
        <v>1902036.5</v>
      </c>
      <c r="K26" s="16">
        <v>1848317.4</v>
      </c>
      <c r="L26" s="17">
        <v>0.90642918550656126</v>
      </c>
    </row>
    <row r="27" spans="1:12" x14ac:dyDescent="0.2">
      <c r="A27" s="14"/>
      <c r="B27" s="14" t="s">
        <v>46</v>
      </c>
      <c r="C27" s="14"/>
      <c r="D27" s="14"/>
      <c r="E27" s="16">
        <v>1803555</v>
      </c>
      <c r="F27" s="16">
        <v>294829</v>
      </c>
      <c r="G27" s="16">
        <v>2098384</v>
      </c>
      <c r="H27" s="16">
        <v>2051810.0799999998</v>
      </c>
      <c r="I27" s="16">
        <v>2051810.0799999998</v>
      </c>
      <c r="J27" s="16">
        <v>1902036.5</v>
      </c>
      <c r="K27" s="16">
        <v>1848317.4</v>
      </c>
      <c r="L27" s="17">
        <v>0.90642918550656126</v>
      </c>
    </row>
    <row r="28" spans="1:12" x14ac:dyDescent="0.2">
      <c r="A28" s="14"/>
      <c r="B28" s="14">
        <v>3333</v>
      </c>
      <c r="C28" s="14" t="s">
        <v>34</v>
      </c>
      <c r="D28" s="14" t="s">
        <v>12</v>
      </c>
      <c r="E28" s="16">
        <v>322606</v>
      </c>
      <c r="F28" s="16">
        <v>2000</v>
      </c>
      <c r="G28" s="16">
        <v>324606</v>
      </c>
      <c r="H28" s="16">
        <v>322575</v>
      </c>
      <c r="I28" s="16">
        <v>322575</v>
      </c>
      <c r="J28" s="16">
        <v>320307.30000000005</v>
      </c>
      <c r="K28" s="16">
        <v>320307.30000000005</v>
      </c>
      <c r="L28" s="17">
        <v>0.98675717639230343</v>
      </c>
    </row>
    <row r="29" spans="1:12" x14ac:dyDescent="0.2">
      <c r="A29" s="14"/>
      <c r="B29" s="14"/>
      <c r="C29" s="14"/>
      <c r="D29" s="14" t="s">
        <v>21</v>
      </c>
      <c r="E29" s="16">
        <v>1490656</v>
      </c>
      <c r="F29" s="16">
        <v>280000</v>
      </c>
      <c r="G29" s="16">
        <v>1770656</v>
      </c>
      <c r="H29" s="16">
        <v>1544428.1199999999</v>
      </c>
      <c r="I29" s="16">
        <v>1544428.1199999999</v>
      </c>
      <c r="J29" s="16">
        <v>1343520.39</v>
      </c>
      <c r="K29" s="16">
        <v>1270696.73</v>
      </c>
      <c r="L29" s="17">
        <v>0.75876985139970721</v>
      </c>
    </row>
    <row r="30" spans="1:12" x14ac:dyDescent="0.2">
      <c r="A30" s="14"/>
      <c r="B30" s="14"/>
      <c r="C30" s="14"/>
      <c r="D30" s="14" t="s">
        <v>24</v>
      </c>
      <c r="E30" s="16">
        <v>1000</v>
      </c>
      <c r="F30" s="16">
        <v>0</v>
      </c>
      <c r="G30" s="16">
        <v>1000</v>
      </c>
      <c r="H30" s="16">
        <v>0</v>
      </c>
      <c r="I30" s="16">
        <v>0</v>
      </c>
      <c r="J30" s="16">
        <v>0</v>
      </c>
      <c r="K30" s="16">
        <v>0</v>
      </c>
      <c r="L30" s="17">
        <v>0</v>
      </c>
    </row>
    <row r="31" spans="1:12" x14ac:dyDescent="0.2">
      <c r="A31" s="14"/>
      <c r="B31" s="14"/>
      <c r="C31" s="14" t="s">
        <v>47</v>
      </c>
      <c r="D31" s="14"/>
      <c r="E31" s="16">
        <v>1814262</v>
      </c>
      <c r="F31" s="16">
        <v>282000</v>
      </c>
      <c r="G31" s="16">
        <v>2096262</v>
      </c>
      <c r="H31" s="16">
        <v>1867003.1199999999</v>
      </c>
      <c r="I31" s="16">
        <v>1867003.1199999999</v>
      </c>
      <c r="J31" s="16">
        <v>1663827.69</v>
      </c>
      <c r="K31" s="16">
        <v>1591004.03</v>
      </c>
      <c r="L31" s="17">
        <v>0.79371170683817205</v>
      </c>
    </row>
    <row r="32" spans="1:12" x14ac:dyDescent="0.2">
      <c r="A32" s="14"/>
      <c r="B32" s="14" t="s">
        <v>48</v>
      </c>
      <c r="C32" s="14"/>
      <c r="D32" s="14"/>
      <c r="E32" s="16">
        <v>1814262</v>
      </c>
      <c r="F32" s="16">
        <v>282000</v>
      </c>
      <c r="G32" s="16">
        <v>2096262</v>
      </c>
      <c r="H32" s="16">
        <v>1867003.1199999999</v>
      </c>
      <c r="I32" s="16">
        <v>1867003.1199999999</v>
      </c>
      <c r="J32" s="16">
        <v>1663827.69</v>
      </c>
      <c r="K32" s="16">
        <v>1591004.03</v>
      </c>
      <c r="L32" s="17">
        <v>0.79371170683817205</v>
      </c>
    </row>
    <row r="33" spans="1:12" x14ac:dyDescent="0.2">
      <c r="A33" s="14"/>
      <c r="B33" s="14">
        <v>3342</v>
      </c>
      <c r="C33" s="14" t="s">
        <v>35</v>
      </c>
      <c r="D33" s="14" t="s">
        <v>12</v>
      </c>
      <c r="E33" s="16">
        <v>175756</v>
      </c>
      <c r="F33" s="16">
        <v>5000</v>
      </c>
      <c r="G33" s="16">
        <v>180756</v>
      </c>
      <c r="H33" s="16">
        <v>124425</v>
      </c>
      <c r="I33" s="16">
        <v>124425</v>
      </c>
      <c r="J33" s="16">
        <v>122520.23999999999</v>
      </c>
      <c r="K33" s="16">
        <v>122520.23999999999</v>
      </c>
      <c r="L33" s="17">
        <v>0.67782115116510655</v>
      </c>
    </row>
    <row r="34" spans="1:12" x14ac:dyDescent="0.2">
      <c r="A34" s="14"/>
      <c r="B34" s="14"/>
      <c r="C34" s="14"/>
      <c r="D34" s="14" t="s">
        <v>21</v>
      </c>
      <c r="E34" s="16">
        <v>2340158</v>
      </c>
      <c r="F34" s="16">
        <v>37800</v>
      </c>
      <c r="G34" s="16">
        <v>2377958</v>
      </c>
      <c r="H34" s="16">
        <v>2175900.63</v>
      </c>
      <c r="I34" s="16">
        <v>2175900.63</v>
      </c>
      <c r="J34" s="16">
        <v>2036296.52</v>
      </c>
      <c r="K34" s="16">
        <v>1890486.81</v>
      </c>
      <c r="L34" s="17">
        <v>0.85632148254931328</v>
      </c>
    </row>
    <row r="35" spans="1:12" x14ac:dyDescent="0.2">
      <c r="A35" s="14"/>
      <c r="B35" s="14"/>
      <c r="C35" s="14"/>
      <c r="D35" s="14" t="s">
        <v>22</v>
      </c>
      <c r="E35" s="16">
        <v>181500</v>
      </c>
      <c r="F35" s="16">
        <v>27000</v>
      </c>
      <c r="G35" s="16">
        <v>208500</v>
      </c>
      <c r="H35" s="16">
        <v>193870.78</v>
      </c>
      <c r="I35" s="16">
        <v>193870.78</v>
      </c>
      <c r="J35" s="16">
        <v>193870.78</v>
      </c>
      <c r="K35" s="16">
        <v>115500</v>
      </c>
      <c r="L35" s="17">
        <v>0.9298358752997602</v>
      </c>
    </row>
    <row r="36" spans="1:12" x14ac:dyDescent="0.2">
      <c r="A36" s="14"/>
      <c r="B36" s="14"/>
      <c r="C36" s="14"/>
      <c r="D36" s="14" t="s">
        <v>24</v>
      </c>
      <c r="E36" s="16">
        <v>0</v>
      </c>
      <c r="F36" s="16">
        <v>0</v>
      </c>
      <c r="G36" s="16">
        <v>0</v>
      </c>
      <c r="H36" s="16">
        <v>5720.6500000000005</v>
      </c>
      <c r="I36" s="16">
        <v>5720.6500000000005</v>
      </c>
      <c r="J36" s="16">
        <v>5502.22</v>
      </c>
      <c r="K36" s="16">
        <v>5502.22</v>
      </c>
      <c r="L36" s="17">
        <v>0</v>
      </c>
    </row>
    <row r="37" spans="1:12" x14ac:dyDescent="0.2">
      <c r="A37" s="14"/>
      <c r="B37" s="14"/>
      <c r="C37" s="14" t="s">
        <v>49</v>
      </c>
      <c r="D37" s="14"/>
      <c r="E37" s="16">
        <v>2697414</v>
      </c>
      <c r="F37" s="16">
        <v>69800</v>
      </c>
      <c r="G37" s="16">
        <v>2767214</v>
      </c>
      <c r="H37" s="16">
        <v>2499917.0599999996</v>
      </c>
      <c r="I37" s="16">
        <v>2499917.0599999996</v>
      </c>
      <c r="J37" s="16">
        <v>2358189.7599999998</v>
      </c>
      <c r="K37" s="16">
        <v>2134009.27</v>
      </c>
      <c r="L37" s="17">
        <v>0.85218915486839819</v>
      </c>
    </row>
    <row r="38" spans="1:12" x14ac:dyDescent="0.2">
      <c r="A38" s="14"/>
      <c r="B38" s="14" t="s">
        <v>50</v>
      </c>
      <c r="C38" s="14"/>
      <c r="D38" s="14"/>
      <c r="E38" s="16">
        <v>2697414</v>
      </c>
      <c r="F38" s="16">
        <v>69800</v>
      </c>
      <c r="G38" s="16">
        <v>2767214</v>
      </c>
      <c r="H38" s="16">
        <v>2499917.0599999996</v>
      </c>
      <c r="I38" s="16">
        <v>2499917.0599999996</v>
      </c>
      <c r="J38" s="16">
        <v>2358189.7599999998</v>
      </c>
      <c r="K38" s="16">
        <v>2134009.27</v>
      </c>
      <c r="L38" s="17">
        <v>0.85218915486839819</v>
      </c>
    </row>
    <row r="39" spans="1:12" x14ac:dyDescent="0.2">
      <c r="A39" s="14"/>
      <c r="B39" s="14">
        <v>3343</v>
      </c>
      <c r="C39" s="14" t="s">
        <v>36</v>
      </c>
      <c r="D39" s="14" t="s">
        <v>12</v>
      </c>
      <c r="E39" s="16">
        <v>260260</v>
      </c>
      <c r="F39" s="16">
        <v>3000</v>
      </c>
      <c r="G39" s="16">
        <v>263260</v>
      </c>
      <c r="H39" s="16">
        <v>273950</v>
      </c>
      <c r="I39" s="16">
        <v>273950</v>
      </c>
      <c r="J39" s="16">
        <v>263895.05</v>
      </c>
      <c r="K39" s="16">
        <v>263895.05</v>
      </c>
      <c r="L39" s="17">
        <v>1.0024122540454303</v>
      </c>
    </row>
    <row r="40" spans="1:12" x14ac:dyDescent="0.2">
      <c r="A40" s="14"/>
      <c r="B40" s="14"/>
      <c r="C40" s="14"/>
      <c r="D40" s="14" t="s">
        <v>21</v>
      </c>
      <c r="E40" s="16">
        <v>2019100</v>
      </c>
      <c r="F40" s="16">
        <v>496200</v>
      </c>
      <c r="G40" s="16">
        <v>2515300</v>
      </c>
      <c r="H40" s="16">
        <v>2635685.6300000004</v>
      </c>
      <c r="I40" s="16">
        <v>2635685.6300000004</v>
      </c>
      <c r="J40" s="16">
        <v>2548200.3900000006</v>
      </c>
      <c r="K40" s="16">
        <v>2472606.9300000002</v>
      </c>
      <c r="L40" s="17">
        <v>1.0130801057527932</v>
      </c>
    </row>
    <row r="41" spans="1:12" x14ac:dyDescent="0.2">
      <c r="A41" s="14"/>
      <c r="B41" s="14"/>
      <c r="C41" s="14"/>
      <c r="D41" s="14" t="s">
        <v>22</v>
      </c>
      <c r="E41" s="16">
        <v>220000</v>
      </c>
      <c r="F41" s="16">
        <v>0</v>
      </c>
      <c r="G41" s="16">
        <v>220000</v>
      </c>
      <c r="H41" s="16">
        <v>214000</v>
      </c>
      <c r="I41" s="16">
        <v>214000</v>
      </c>
      <c r="J41" s="16">
        <v>214000</v>
      </c>
      <c r="K41" s="16">
        <v>172000</v>
      </c>
      <c r="L41" s="17">
        <v>0.97272727272727277</v>
      </c>
    </row>
    <row r="42" spans="1:12" x14ac:dyDescent="0.2">
      <c r="A42" s="14"/>
      <c r="B42" s="14"/>
      <c r="C42" s="14"/>
      <c r="D42" s="14" t="s">
        <v>24</v>
      </c>
      <c r="E42" s="16">
        <v>97377</v>
      </c>
      <c r="F42" s="16">
        <v>4269.5</v>
      </c>
      <c r="G42" s="16">
        <v>101646.5</v>
      </c>
      <c r="H42" s="16">
        <v>88269.5</v>
      </c>
      <c r="I42" s="16">
        <v>88269.5</v>
      </c>
      <c r="J42" s="16">
        <v>88269.5</v>
      </c>
      <c r="K42" s="16">
        <v>88269.5</v>
      </c>
      <c r="L42" s="17">
        <v>0.86839684593173405</v>
      </c>
    </row>
    <row r="43" spans="1:12" x14ac:dyDescent="0.2">
      <c r="A43" s="14"/>
      <c r="B43" s="14"/>
      <c r="C43" s="14"/>
      <c r="D43" s="14" t="s">
        <v>23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7">
        <v>0</v>
      </c>
    </row>
    <row r="44" spans="1:12" x14ac:dyDescent="0.2">
      <c r="A44" s="14"/>
      <c r="B44" s="14"/>
      <c r="C44" s="14" t="s">
        <v>51</v>
      </c>
      <c r="D44" s="14"/>
      <c r="E44" s="16">
        <v>2596737</v>
      </c>
      <c r="F44" s="16">
        <v>503469.5</v>
      </c>
      <c r="G44" s="16">
        <v>3100206.5</v>
      </c>
      <c r="H44" s="16">
        <v>3211905.1300000004</v>
      </c>
      <c r="I44" s="16">
        <v>3211905.1300000004</v>
      </c>
      <c r="J44" s="16">
        <v>3114364.9400000004</v>
      </c>
      <c r="K44" s="16">
        <v>2996771.48</v>
      </c>
      <c r="L44" s="17">
        <v>1.0045669344929122</v>
      </c>
    </row>
    <row r="45" spans="1:12" x14ac:dyDescent="0.2">
      <c r="A45" s="14"/>
      <c r="B45" s="14" t="s">
        <v>52</v>
      </c>
      <c r="C45" s="14"/>
      <c r="D45" s="14"/>
      <c r="E45" s="16">
        <v>2596737</v>
      </c>
      <c r="F45" s="16">
        <v>503469.5</v>
      </c>
      <c r="G45" s="16">
        <v>3100206.5</v>
      </c>
      <c r="H45" s="16">
        <v>3211905.1300000004</v>
      </c>
      <c r="I45" s="16">
        <v>3211905.1300000004</v>
      </c>
      <c r="J45" s="16">
        <v>3114364.9400000004</v>
      </c>
      <c r="K45" s="16">
        <v>2996771.48</v>
      </c>
      <c r="L45" s="17">
        <v>1.0045669344929122</v>
      </c>
    </row>
    <row r="46" spans="1:12" x14ac:dyDescent="0.2">
      <c r="A46" s="14"/>
      <c r="B46" s="14">
        <v>3381</v>
      </c>
      <c r="C46" s="14" t="s">
        <v>37</v>
      </c>
      <c r="D46" s="14" t="s">
        <v>21</v>
      </c>
      <c r="E46" s="16">
        <v>1786038</v>
      </c>
      <c r="F46" s="16">
        <v>1357000</v>
      </c>
      <c r="G46" s="16">
        <v>3143038</v>
      </c>
      <c r="H46" s="16">
        <v>2718255.4000000004</v>
      </c>
      <c r="I46" s="16">
        <v>2718255.4000000004</v>
      </c>
      <c r="J46" s="16">
        <v>2703769.0900000003</v>
      </c>
      <c r="K46" s="16">
        <v>2492723.5300000003</v>
      </c>
      <c r="L46" s="17">
        <v>0.86024066206008332</v>
      </c>
    </row>
    <row r="47" spans="1:12" x14ac:dyDescent="0.2">
      <c r="A47" s="14"/>
      <c r="B47" s="14"/>
      <c r="C47" s="14"/>
      <c r="D47" s="14" t="s">
        <v>22</v>
      </c>
      <c r="E47" s="16">
        <v>86000</v>
      </c>
      <c r="F47" s="16">
        <v>0</v>
      </c>
      <c r="G47" s="16">
        <v>86000</v>
      </c>
      <c r="H47" s="16">
        <v>80000</v>
      </c>
      <c r="I47" s="16">
        <v>80000</v>
      </c>
      <c r="J47" s="16">
        <v>80000</v>
      </c>
      <c r="K47" s="16">
        <v>80000</v>
      </c>
      <c r="L47" s="17">
        <v>0.93023255813953487</v>
      </c>
    </row>
    <row r="48" spans="1:12" x14ac:dyDescent="0.2">
      <c r="A48" s="14"/>
      <c r="B48" s="14"/>
      <c r="C48" s="14" t="s">
        <v>53</v>
      </c>
      <c r="D48" s="14"/>
      <c r="E48" s="16">
        <v>1872038</v>
      </c>
      <c r="F48" s="16">
        <v>1357000</v>
      </c>
      <c r="G48" s="16">
        <v>3229038</v>
      </c>
      <c r="H48" s="16">
        <v>2798255.4000000004</v>
      </c>
      <c r="I48" s="16">
        <v>2798255.4000000004</v>
      </c>
      <c r="J48" s="16">
        <v>2783769.0900000003</v>
      </c>
      <c r="K48" s="16">
        <v>2572723.5300000003</v>
      </c>
      <c r="L48" s="17">
        <v>0.86210477857491929</v>
      </c>
    </row>
    <row r="49" spans="1:12" x14ac:dyDescent="0.2">
      <c r="A49" s="14"/>
      <c r="B49" s="14" t="s">
        <v>54</v>
      </c>
      <c r="C49" s="14"/>
      <c r="D49" s="14"/>
      <c r="E49" s="16">
        <v>1872038</v>
      </c>
      <c r="F49" s="16">
        <v>1357000</v>
      </c>
      <c r="G49" s="16">
        <v>3229038</v>
      </c>
      <c r="H49" s="16">
        <v>2798255.4000000004</v>
      </c>
      <c r="I49" s="16">
        <v>2798255.4000000004</v>
      </c>
      <c r="J49" s="16">
        <v>2783769.0900000003</v>
      </c>
      <c r="K49" s="16">
        <v>2572723.5300000003</v>
      </c>
      <c r="L49" s="17">
        <v>0.86210477857491929</v>
      </c>
    </row>
    <row r="50" spans="1:12" x14ac:dyDescent="0.2">
      <c r="A50" s="14" t="s">
        <v>55</v>
      </c>
      <c r="B50" s="14"/>
      <c r="C50" s="14"/>
      <c r="D50" s="14"/>
      <c r="E50" s="16">
        <v>18145118</v>
      </c>
      <c r="F50" s="16">
        <v>3501146.4</v>
      </c>
      <c r="G50" s="16">
        <v>21646264.399999999</v>
      </c>
      <c r="H50" s="16">
        <v>20337243.239999995</v>
      </c>
      <c r="I50" s="16">
        <v>20337243.239999995</v>
      </c>
      <c r="J50" s="16">
        <v>19076203.510000002</v>
      </c>
      <c r="K50" s="16">
        <v>18175086.57</v>
      </c>
      <c r="L50" s="17">
        <v>0.88127000379797626</v>
      </c>
    </row>
    <row r="51" spans="1:12" x14ac:dyDescent="0.2">
      <c r="A51" s="14" t="s">
        <v>11</v>
      </c>
      <c r="B51" s="14"/>
      <c r="C51" s="14"/>
      <c r="D51" s="14"/>
      <c r="E51" s="16">
        <v>18145118</v>
      </c>
      <c r="F51" s="16">
        <v>3501146.4</v>
      </c>
      <c r="G51" s="16">
        <v>21646264.399999999</v>
      </c>
      <c r="H51" s="16">
        <v>20337243.239999995</v>
      </c>
      <c r="I51" s="16">
        <v>20337243.239999995</v>
      </c>
      <c r="J51" s="16">
        <v>19076203.510000002</v>
      </c>
      <c r="K51" s="16">
        <v>18175086.57</v>
      </c>
      <c r="L51" s="17">
        <v>0.88127000379797626</v>
      </c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4"/>
  <sheetViews>
    <sheetView view="pageLayout" zoomScaleNormal="100" workbookViewId="0"/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26</v>
      </c>
      <c r="L1" s="6" t="s">
        <v>27</v>
      </c>
      <c r="M1" s="6" t="s">
        <v>3</v>
      </c>
      <c r="N1" s="6" t="s">
        <v>4</v>
      </c>
    </row>
    <row r="2" spans="1:14" x14ac:dyDescent="0.2">
      <c r="A2" s="21">
        <v>9</v>
      </c>
      <c r="B2" s="21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20">
        <v>12000</v>
      </c>
      <c r="G2" s="22" t="s">
        <v>56</v>
      </c>
      <c r="H2" s="23">
        <v>85735</v>
      </c>
      <c r="I2" s="23">
        <v>0</v>
      </c>
      <c r="J2" s="23">
        <v>85735</v>
      </c>
      <c r="K2" s="23">
        <v>69000</v>
      </c>
      <c r="L2" s="23">
        <v>69000</v>
      </c>
      <c r="M2" s="23">
        <v>53315.08</v>
      </c>
      <c r="N2" s="23">
        <v>53315.08</v>
      </c>
    </row>
    <row r="3" spans="1:14" x14ac:dyDescent="0.2">
      <c r="A3" s="21">
        <v>9</v>
      </c>
      <c r="B3" s="21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20">
        <v>12001</v>
      </c>
      <c r="G3" s="22" t="s">
        <v>57</v>
      </c>
      <c r="H3" s="23">
        <v>12429</v>
      </c>
      <c r="I3" s="23">
        <v>0</v>
      </c>
      <c r="J3" s="23">
        <v>12429</v>
      </c>
      <c r="K3" s="23">
        <v>5000</v>
      </c>
      <c r="L3" s="23">
        <v>5000</v>
      </c>
      <c r="M3" s="23">
        <v>0</v>
      </c>
      <c r="N3" s="23">
        <v>0</v>
      </c>
    </row>
    <row r="4" spans="1:14" x14ac:dyDescent="0.2">
      <c r="A4" s="21">
        <v>9</v>
      </c>
      <c r="B4" s="21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20">
        <v>12003</v>
      </c>
      <c r="G4" s="22" t="s">
        <v>58</v>
      </c>
      <c r="H4" s="23">
        <v>26825</v>
      </c>
      <c r="I4" s="23">
        <v>0</v>
      </c>
      <c r="J4" s="23">
        <v>26825</v>
      </c>
      <c r="K4" s="23">
        <v>24000</v>
      </c>
      <c r="L4" s="23">
        <v>24000</v>
      </c>
      <c r="M4" s="23">
        <v>16661.78</v>
      </c>
      <c r="N4" s="23">
        <v>16661.78</v>
      </c>
    </row>
    <row r="5" spans="1:14" x14ac:dyDescent="0.2">
      <c r="A5" s="21">
        <v>9</v>
      </c>
      <c r="B5" s="21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20">
        <v>12004</v>
      </c>
      <c r="G5" s="22" t="s">
        <v>59</v>
      </c>
      <c r="H5" s="23">
        <v>47896</v>
      </c>
      <c r="I5" s="23">
        <v>0</v>
      </c>
      <c r="J5" s="23">
        <v>47896</v>
      </c>
      <c r="K5" s="23">
        <v>44000</v>
      </c>
      <c r="L5" s="23">
        <v>44000</v>
      </c>
      <c r="M5" s="23">
        <v>35030.04</v>
      </c>
      <c r="N5" s="23">
        <v>35030.04</v>
      </c>
    </row>
    <row r="6" spans="1:14" x14ac:dyDescent="0.2">
      <c r="A6" s="21">
        <v>9</v>
      </c>
      <c r="B6" s="21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20">
        <v>12006</v>
      </c>
      <c r="G6" s="22" t="s">
        <v>60</v>
      </c>
      <c r="H6" s="23">
        <v>14029</v>
      </c>
      <c r="I6" s="23">
        <v>0</v>
      </c>
      <c r="J6" s="23">
        <v>14029</v>
      </c>
      <c r="K6" s="23">
        <v>17600</v>
      </c>
      <c r="L6" s="23">
        <v>17600</v>
      </c>
      <c r="M6" s="23">
        <v>14982.17</v>
      </c>
      <c r="N6" s="23">
        <v>14982.17</v>
      </c>
    </row>
    <row r="7" spans="1:14" x14ac:dyDescent="0.2">
      <c r="A7" s="21">
        <v>9</v>
      </c>
      <c r="B7" s="21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20">
        <v>12100</v>
      </c>
      <c r="G7" s="22" t="s">
        <v>61</v>
      </c>
      <c r="H7" s="23">
        <v>97773</v>
      </c>
      <c r="I7" s="23">
        <v>0</v>
      </c>
      <c r="J7" s="23">
        <v>97773</v>
      </c>
      <c r="K7" s="23">
        <v>81000</v>
      </c>
      <c r="L7" s="23">
        <v>81000</v>
      </c>
      <c r="M7" s="23">
        <v>58778.400000000001</v>
      </c>
      <c r="N7" s="23">
        <v>58778.400000000001</v>
      </c>
    </row>
    <row r="8" spans="1:14" x14ac:dyDescent="0.2">
      <c r="A8" s="21">
        <v>9</v>
      </c>
      <c r="B8" s="21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20">
        <v>12101</v>
      </c>
      <c r="G8" s="22" t="s">
        <v>62</v>
      </c>
      <c r="H8" s="23">
        <v>242432</v>
      </c>
      <c r="I8" s="23">
        <v>-11950</v>
      </c>
      <c r="J8" s="23">
        <v>230482</v>
      </c>
      <c r="K8" s="23">
        <v>200000</v>
      </c>
      <c r="L8" s="23">
        <v>200000</v>
      </c>
      <c r="M8" s="23">
        <v>182599.28</v>
      </c>
      <c r="N8" s="23">
        <v>182599.28</v>
      </c>
    </row>
    <row r="9" spans="1:14" x14ac:dyDescent="0.2">
      <c r="A9" s="21">
        <v>9</v>
      </c>
      <c r="B9" s="21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12</v>
      </c>
      <c r="F9" s="20">
        <v>12103</v>
      </c>
      <c r="G9" s="22" t="s">
        <v>63</v>
      </c>
      <c r="H9" s="23">
        <v>7992</v>
      </c>
      <c r="I9" s="23">
        <v>0</v>
      </c>
      <c r="J9" s="23">
        <v>7992</v>
      </c>
      <c r="K9" s="23">
        <v>11200</v>
      </c>
      <c r="L9" s="23">
        <v>11200</v>
      </c>
      <c r="M9" s="23">
        <v>8704.67</v>
      </c>
      <c r="N9" s="23">
        <v>8704.67</v>
      </c>
    </row>
    <row r="10" spans="1:14" x14ac:dyDescent="0.2">
      <c r="A10" s="21">
        <v>9</v>
      </c>
      <c r="B10" s="21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20">
        <v>13000</v>
      </c>
      <c r="G10" s="22" t="s">
        <v>64</v>
      </c>
      <c r="H10" s="23">
        <v>330955</v>
      </c>
      <c r="I10" s="23">
        <v>0</v>
      </c>
      <c r="J10" s="23">
        <v>330955</v>
      </c>
      <c r="K10" s="23">
        <v>295000</v>
      </c>
      <c r="L10" s="23">
        <v>295000</v>
      </c>
      <c r="M10" s="23">
        <v>261124.07</v>
      </c>
      <c r="N10" s="23">
        <v>261124.07</v>
      </c>
    </row>
    <row r="11" spans="1:14" x14ac:dyDescent="0.2">
      <c r="A11" s="21">
        <v>9</v>
      </c>
      <c r="B11" s="21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20">
        <v>13002</v>
      </c>
      <c r="G11" s="22" t="s">
        <v>65</v>
      </c>
      <c r="H11" s="23">
        <v>339672</v>
      </c>
      <c r="I11" s="23">
        <v>0</v>
      </c>
      <c r="J11" s="23">
        <v>339672</v>
      </c>
      <c r="K11" s="23">
        <v>310000</v>
      </c>
      <c r="L11" s="23">
        <v>310000</v>
      </c>
      <c r="M11" s="23">
        <v>296694.32</v>
      </c>
      <c r="N11" s="23">
        <v>296694.32</v>
      </c>
    </row>
    <row r="12" spans="1:14" x14ac:dyDescent="0.2">
      <c r="A12" s="21">
        <v>9</v>
      </c>
      <c r="B12" s="21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13</v>
      </c>
      <c r="F12" s="20">
        <v>131</v>
      </c>
      <c r="G12" s="22" t="s">
        <v>66</v>
      </c>
      <c r="H12" s="23">
        <v>25458</v>
      </c>
      <c r="I12" s="23">
        <v>0</v>
      </c>
      <c r="J12" s="23">
        <v>25458</v>
      </c>
      <c r="K12" s="23">
        <v>27500</v>
      </c>
      <c r="L12" s="23">
        <v>27500</v>
      </c>
      <c r="M12" s="23">
        <v>25517.08</v>
      </c>
      <c r="N12" s="23">
        <v>25517.08</v>
      </c>
    </row>
    <row r="13" spans="1:14" x14ac:dyDescent="0.2">
      <c r="A13" s="21">
        <v>9</v>
      </c>
      <c r="B13" s="21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20">
        <v>150</v>
      </c>
      <c r="G13" s="22" t="s">
        <v>67</v>
      </c>
      <c r="H13" s="23">
        <v>11925</v>
      </c>
      <c r="I13" s="23">
        <v>0</v>
      </c>
      <c r="J13" s="23">
        <v>11925</v>
      </c>
      <c r="K13" s="23">
        <v>11925</v>
      </c>
      <c r="L13" s="23">
        <v>11925</v>
      </c>
      <c r="M13" s="23">
        <v>5667.51</v>
      </c>
      <c r="N13" s="23">
        <v>5667.51</v>
      </c>
    </row>
    <row r="14" spans="1:14" x14ac:dyDescent="0.2">
      <c r="A14" s="21">
        <v>9</v>
      </c>
      <c r="B14" s="21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15</v>
      </c>
      <c r="F14" s="20">
        <v>151</v>
      </c>
      <c r="G14" s="22" t="s">
        <v>68</v>
      </c>
      <c r="H14" s="23">
        <v>9207</v>
      </c>
      <c r="I14" s="23">
        <v>0</v>
      </c>
      <c r="J14" s="23">
        <v>9207</v>
      </c>
      <c r="K14" s="23">
        <v>9207</v>
      </c>
      <c r="L14" s="23">
        <v>9207</v>
      </c>
      <c r="M14" s="23">
        <v>8400</v>
      </c>
      <c r="N14" s="23">
        <v>8400</v>
      </c>
    </row>
    <row r="15" spans="1:14" x14ac:dyDescent="0.2">
      <c r="A15" s="21">
        <v>9</v>
      </c>
      <c r="B15" s="21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20">
        <v>16000</v>
      </c>
      <c r="G15" s="22" t="s">
        <v>69</v>
      </c>
      <c r="H15" s="23">
        <v>865457</v>
      </c>
      <c r="I15" s="23">
        <v>0</v>
      </c>
      <c r="J15" s="23">
        <v>865457</v>
      </c>
      <c r="K15" s="23">
        <v>679209.78</v>
      </c>
      <c r="L15" s="23">
        <v>679209.78</v>
      </c>
      <c r="M15" s="23">
        <v>679209.78</v>
      </c>
      <c r="N15" s="23">
        <v>679209.78</v>
      </c>
    </row>
    <row r="16" spans="1:14" x14ac:dyDescent="0.2">
      <c r="A16" s="21">
        <v>9</v>
      </c>
      <c r="B16" s="21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20">
        <v>16200</v>
      </c>
      <c r="G16" s="22" t="s">
        <v>70</v>
      </c>
      <c r="H16" s="23">
        <v>3000</v>
      </c>
      <c r="I16" s="23">
        <v>0</v>
      </c>
      <c r="J16" s="23">
        <v>3000</v>
      </c>
      <c r="K16" s="23">
        <v>0</v>
      </c>
      <c r="L16" s="23">
        <v>0</v>
      </c>
      <c r="M16" s="23">
        <v>0</v>
      </c>
      <c r="N16" s="23">
        <v>0</v>
      </c>
    </row>
    <row r="17" spans="1:14" x14ac:dyDescent="0.2">
      <c r="A17" s="21">
        <v>9</v>
      </c>
      <c r="B17" s="21">
        <v>3302</v>
      </c>
      <c r="C17" s="2" t="str">
        <f>VLOOKUP(B17,Hoja2!B:C,2,FALSE)</f>
        <v>ADMINISTRACION GENERAL DE CULTURA</v>
      </c>
      <c r="D17" s="3" t="str">
        <f t="shared" si="0"/>
        <v>1</v>
      </c>
      <c r="E17" s="3" t="str">
        <f t="shared" si="1"/>
        <v>16</v>
      </c>
      <c r="F17" s="20">
        <v>16204</v>
      </c>
      <c r="G17" s="22" t="s">
        <v>71</v>
      </c>
      <c r="H17" s="23">
        <v>13000</v>
      </c>
      <c r="I17" s="23">
        <v>0</v>
      </c>
      <c r="J17" s="23">
        <v>13000</v>
      </c>
      <c r="K17" s="23">
        <v>20460</v>
      </c>
      <c r="L17" s="23">
        <v>20460</v>
      </c>
      <c r="M17" s="23">
        <v>10649.59</v>
      </c>
      <c r="N17" s="23">
        <v>10649.59</v>
      </c>
    </row>
    <row r="18" spans="1:14" x14ac:dyDescent="0.2">
      <c r="A18" s="21">
        <v>9</v>
      </c>
      <c r="B18" s="21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20">
        <v>202</v>
      </c>
      <c r="G18" s="22" t="s">
        <v>72</v>
      </c>
      <c r="H18" s="23">
        <v>66500</v>
      </c>
      <c r="I18" s="23">
        <v>0</v>
      </c>
      <c r="J18" s="23">
        <v>66500</v>
      </c>
      <c r="K18" s="23">
        <v>27394.63</v>
      </c>
      <c r="L18" s="23">
        <v>27394.63</v>
      </c>
      <c r="M18" s="23">
        <v>26787.74</v>
      </c>
      <c r="N18" s="23">
        <v>26787.74</v>
      </c>
    </row>
    <row r="19" spans="1:14" x14ac:dyDescent="0.2">
      <c r="A19" s="21">
        <v>9</v>
      </c>
      <c r="B19" s="21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20">
        <v>203</v>
      </c>
      <c r="G19" s="22" t="s">
        <v>73</v>
      </c>
      <c r="H19" s="23">
        <v>12000</v>
      </c>
      <c r="I19" s="23">
        <v>0</v>
      </c>
      <c r="J19" s="23">
        <v>12000</v>
      </c>
      <c r="K19" s="23">
        <v>53976.89</v>
      </c>
      <c r="L19" s="23">
        <v>53976.89</v>
      </c>
      <c r="M19" s="23">
        <v>51282.62</v>
      </c>
      <c r="N19" s="23">
        <v>51112.42</v>
      </c>
    </row>
    <row r="20" spans="1:14" x14ac:dyDescent="0.2">
      <c r="A20" s="21">
        <v>9</v>
      </c>
      <c r="B20" s="21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20">
        <v>205</v>
      </c>
      <c r="G20" s="22" t="s">
        <v>74</v>
      </c>
      <c r="H20" s="23">
        <v>5000</v>
      </c>
      <c r="I20" s="23">
        <v>0</v>
      </c>
      <c r="J20" s="23">
        <v>5000</v>
      </c>
      <c r="K20" s="23">
        <v>0</v>
      </c>
      <c r="L20" s="23">
        <v>0</v>
      </c>
      <c r="M20" s="23">
        <v>0</v>
      </c>
      <c r="N20" s="23">
        <v>0</v>
      </c>
    </row>
    <row r="21" spans="1:14" x14ac:dyDescent="0.2">
      <c r="A21" s="21">
        <v>9</v>
      </c>
      <c r="B21" s="21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20</v>
      </c>
      <c r="F21" s="20">
        <v>208</v>
      </c>
      <c r="G21" s="22" t="s">
        <v>75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</row>
    <row r="22" spans="1:14" x14ac:dyDescent="0.2">
      <c r="A22" s="21">
        <v>9</v>
      </c>
      <c r="B22" s="21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20">
        <v>212</v>
      </c>
      <c r="G22" s="22" t="s">
        <v>76</v>
      </c>
      <c r="H22" s="23">
        <v>12000</v>
      </c>
      <c r="I22" s="23">
        <v>10000</v>
      </c>
      <c r="J22" s="23">
        <v>22000</v>
      </c>
      <c r="K22" s="23">
        <v>10780.13</v>
      </c>
      <c r="L22" s="23">
        <v>10780.13</v>
      </c>
      <c r="M22" s="23">
        <v>7873.26</v>
      </c>
      <c r="N22" s="23">
        <v>5987.9</v>
      </c>
    </row>
    <row r="23" spans="1:14" x14ac:dyDescent="0.2">
      <c r="A23" s="21">
        <v>9</v>
      </c>
      <c r="B23" s="21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20">
        <v>213</v>
      </c>
      <c r="G23" s="22" t="s">
        <v>77</v>
      </c>
      <c r="H23" s="23">
        <v>81000</v>
      </c>
      <c r="I23" s="23">
        <v>0</v>
      </c>
      <c r="J23" s="23">
        <v>81000</v>
      </c>
      <c r="K23" s="23">
        <v>77884.38</v>
      </c>
      <c r="L23" s="23">
        <v>77884.38</v>
      </c>
      <c r="M23" s="23">
        <v>53080.18</v>
      </c>
      <c r="N23" s="23">
        <v>41755.85</v>
      </c>
    </row>
    <row r="24" spans="1:14" x14ac:dyDescent="0.2">
      <c r="A24" s="21">
        <v>9</v>
      </c>
      <c r="B24" s="21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20">
        <v>214</v>
      </c>
      <c r="G24" s="22" t="s">
        <v>78</v>
      </c>
      <c r="H24" s="23">
        <v>500</v>
      </c>
      <c r="I24" s="23">
        <v>0</v>
      </c>
      <c r="J24" s="23">
        <v>500</v>
      </c>
      <c r="K24" s="23">
        <v>0</v>
      </c>
      <c r="L24" s="23">
        <v>0</v>
      </c>
      <c r="M24" s="23">
        <v>0</v>
      </c>
      <c r="N24" s="23">
        <v>0</v>
      </c>
    </row>
    <row r="25" spans="1:14" x14ac:dyDescent="0.2">
      <c r="A25" s="21">
        <v>9</v>
      </c>
      <c r="B25" s="21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20">
        <v>215</v>
      </c>
      <c r="G25" s="22" t="s">
        <v>79</v>
      </c>
      <c r="H25" s="23">
        <v>5000</v>
      </c>
      <c r="I25" s="23">
        <v>0</v>
      </c>
      <c r="J25" s="23">
        <v>5000</v>
      </c>
      <c r="K25" s="23">
        <v>0</v>
      </c>
      <c r="L25" s="23">
        <v>0</v>
      </c>
      <c r="M25" s="23">
        <v>0</v>
      </c>
      <c r="N25" s="23">
        <v>0</v>
      </c>
    </row>
    <row r="26" spans="1:14" x14ac:dyDescent="0.2">
      <c r="A26" s="21">
        <v>9</v>
      </c>
      <c r="B26" s="21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21</v>
      </c>
      <c r="F26" s="20">
        <v>216</v>
      </c>
      <c r="G26" s="22" t="s">
        <v>80</v>
      </c>
      <c r="H26" s="23">
        <v>5000</v>
      </c>
      <c r="I26" s="23">
        <v>0</v>
      </c>
      <c r="J26" s="23">
        <v>5000</v>
      </c>
      <c r="K26" s="23">
        <v>9322.36</v>
      </c>
      <c r="L26" s="23">
        <v>9322.36</v>
      </c>
      <c r="M26" s="23">
        <v>8966.42</v>
      </c>
      <c r="N26" s="23">
        <v>8966.42</v>
      </c>
    </row>
    <row r="27" spans="1:14" x14ac:dyDescent="0.2">
      <c r="A27" s="21">
        <v>9</v>
      </c>
      <c r="B27" s="21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20">
        <v>22000</v>
      </c>
      <c r="G27" s="22" t="s">
        <v>81</v>
      </c>
      <c r="H27" s="23">
        <v>10000</v>
      </c>
      <c r="I27" s="23">
        <v>0</v>
      </c>
      <c r="J27" s="23">
        <v>10000</v>
      </c>
      <c r="K27" s="23">
        <v>582.86</v>
      </c>
      <c r="L27" s="23">
        <v>582.86</v>
      </c>
      <c r="M27" s="23">
        <v>582.86</v>
      </c>
      <c r="N27" s="23">
        <v>350.1</v>
      </c>
    </row>
    <row r="28" spans="1:14" x14ac:dyDescent="0.2">
      <c r="A28" s="21">
        <v>9</v>
      </c>
      <c r="B28" s="21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20">
        <v>22001</v>
      </c>
      <c r="G28" s="22" t="s">
        <v>82</v>
      </c>
      <c r="H28" s="23">
        <v>2000</v>
      </c>
      <c r="I28" s="23">
        <v>0</v>
      </c>
      <c r="J28" s="23">
        <v>2000</v>
      </c>
      <c r="K28" s="23">
        <v>370.49</v>
      </c>
      <c r="L28" s="23">
        <v>370.49</v>
      </c>
      <c r="M28" s="23">
        <v>369.07</v>
      </c>
      <c r="N28" s="23">
        <v>369.07</v>
      </c>
    </row>
    <row r="29" spans="1:14" x14ac:dyDescent="0.2">
      <c r="A29" s="21">
        <v>9</v>
      </c>
      <c r="B29" s="21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20">
        <v>22002</v>
      </c>
      <c r="G29" s="22" t="s">
        <v>83</v>
      </c>
      <c r="H29" s="23">
        <v>4000</v>
      </c>
      <c r="I29" s="23">
        <v>0</v>
      </c>
      <c r="J29" s="23">
        <v>4000</v>
      </c>
      <c r="K29" s="23">
        <v>2320.85</v>
      </c>
      <c r="L29" s="23">
        <v>2320.85</v>
      </c>
      <c r="M29" s="23">
        <v>2320.85</v>
      </c>
      <c r="N29" s="23">
        <v>2320.85</v>
      </c>
    </row>
    <row r="30" spans="1:14" x14ac:dyDescent="0.2">
      <c r="A30" s="21">
        <v>9</v>
      </c>
      <c r="B30" s="21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20">
        <v>22100</v>
      </c>
      <c r="G30" s="22" t="s">
        <v>84</v>
      </c>
      <c r="H30" s="23">
        <v>250000</v>
      </c>
      <c r="I30" s="23">
        <v>30000</v>
      </c>
      <c r="J30" s="23">
        <v>280000</v>
      </c>
      <c r="K30" s="23">
        <v>273339.49</v>
      </c>
      <c r="L30" s="23">
        <v>273339.49</v>
      </c>
      <c r="M30" s="23">
        <v>133717.71</v>
      </c>
      <c r="N30" s="23">
        <v>133717.71</v>
      </c>
    </row>
    <row r="31" spans="1:14" x14ac:dyDescent="0.2">
      <c r="A31" s="21">
        <v>9</v>
      </c>
      <c r="B31" s="21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20">
        <v>22101</v>
      </c>
      <c r="G31" s="22" t="s">
        <v>85</v>
      </c>
      <c r="H31" s="23">
        <v>10000</v>
      </c>
      <c r="I31" s="23">
        <v>0</v>
      </c>
      <c r="J31" s="23">
        <v>10000</v>
      </c>
      <c r="K31" s="23">
        <v>236.24</v>
      </c>
      <c r="L31" s="23">
        <v>236.24</v>
      </c>
      <c r="M31" s="23">
        <v>236.24</v>
      </c>
      <c r="N31" s="23">
        <v>236.24</v>
      </c>
    </row>
    <row r="32" spans="1:14" x14ac:dyDescent="0.2">
      <c r="A32" s="21">
        <v>9</v>
      </c>
      <c r="B32" s="21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20">
        <v>22102</v>
      </c>
      <c r="G32" s="22" t="s">
        <v>86</v>
      </c>
      <c r="H32" s="23">
        <v>30000</v>
      </c>
      <c r="I32" s="23">
        <v>20000</v>
      </c>
      <c r="J32" s="23">
        <v>50000</v>
      </c>
      <c r="K32" s="23">
        <v>38670.26</v>
      </c>
      <c r="L32" s="23">
        <v>38670.26</v>
      </c>
      <c r="M32" s="23">
        <v>20361.21</v>
      </c>
      <c r="N32" s="23">
        <v>20361.21</v>
      </c>
    </row>
    <row r="33" spans="1:14" x14ac:dyDescent="0.2">
      <c r="A33" s="21">
        <v>9</v>
      </c>
      <c r="B33" s="21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20">
        <v>22103</v>
      </c>
      <c r="G33" s="22" t="s">
        <v>87</v>
      </c>
      <c r="H33" s="23">
        <v>4500</v>
      </c>
      <c r="I33" s="23">
        <v>0</v>
      </c>
      <c r="J33" s="23">
        <v>4500</v>
      </c>
      <c r="K33" s="23">
        <v>981.73</v>
      </c>
      <c r="L33" s="23">
        <v>981.73</v>
      </c>
      <c r="M33" s="23">
        <v>981.73</v>
      </c>
      <c r="N33" s="23">
        <v>981.73</v>
      </c>
    </row>
    <row r="34" spans="1:14" x14ac:dyDescent="0.2">
      <c r="A34" s="21">
        <v>9</v>
      </c>
      <c r="B34" s="21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20">
        <v>22104</v>
      </c>
      <c r="G34" s="22" t="s">
        <v>88</v>
      </c>
      <c r="H34" s="23">
        <v>100</v>
      </c>
      <c r="I34" s="23">
        <v>0</v>
      </c>
      <c r="J34" s="23">
        <v>100</v>
      </c>
      <c r="K34" s="23">
        <v>0</v>
      </c>
      <c r="L34" s="23">
        <v>0</v>
      </c>
      <c r="M34" s="23">
        <v>0</v>
      </c>
      <c r="N34" s="23">
        <v>0</v>
      </c>
    </row>
    <row r="35" spans="1:14" x14ac:dyDescent="0.2">
      <c r="A35" s="21">
        <v>9</v>
      </c>
      <c r="B35" s="21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20">
        <v>22110</v>
      </c>
      <c r="G35" s="22" t="s">
        <v>89</v>
      </c>
      <c r="H35" s="23">
        <v>200</v>
      </c>
      <c r="I35" s="23">
        <v>0</v>
      </c>
      <c r="J35" s="23">
        <v>200</v>
      </c>
      <c r="K35" s="23">
        <v>1089</v>
      </c>
      <c r="L35" s="23">
        <v>1089</v>
      </c>
      <c r="M35" s="23">
        <v>576.66</v>
      </c>
      <c r="N35" s="23">
        <v>362.93</v>
      </c>
    </row>
    <row r="36" spans="1:14" x14ac:dyDescent="0.2">
      <c r="A36" s="21">
        <v>9</v>
      </c>
      <c r="B36" s="21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20">
        <v>22199</v>
      </c>
      <c r="G36" s="22" t="s">
        <v>90</v>
      </c>
      <c r="H36" s="23">
        <v>88000</v>
      </c>
      <c r="I36" s="23">
        <v>0</v>
      </c>
      <c r="J36" s="23">
        <v>88000</v>
      </c>
      <c r="K36" s="23">
        <v>63248.09</v>
      </c>
      <c r="L36" s="23">
        <v>63248.09</v>
      </c>
      <c r="M36" s="23">
        <v>55261.4</v>
      </c>
      <c r="N36" s="23">
        <v>54277.25</v>
      </c>
    </row>
    <row r="37" spans="1:14" x14ac:dyDescent="0.2">
      <c r="A37" s="21">
        <v>9</v>
      </c>
      <c r="B37" s="21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20">
        <v>22200</v>
      </c>
      <c r="G37" s="22" t="s">
        <v>91</v>
      </c>
      <c r="H37" s="23">
        <v>42800</v>
      </c>
      <c r="I37" s="23">
        <v>0</v>
      </c>
      <c r="J37" s="23">
        <v>42800</v>
      </c>
      <c r="K37" s="23">
        <v>60095.54</v>
      </c>
      <c r="L37" s="23">
        <v>60095.54</v>
      </c>
      <c r="M37" s="23">
        <v>48886.75</v>
      </c>
      <c r="N37" s="23">
        <v>41380.29</v>
      </c>
    </row>
    <row r="38" spans="1:14" x14ac:dyDescent="0.2">
      <c r="A38" s="21">
        <v>9</v>
      </c>
      <c r="B38" s="21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20">
        <v>22201</v>
      </c>
      <c r="G38" s="22" t="s">
        <v>92</v>
      </c>
      <c r="H38" s="23">
        <v>35000</v>
      </c>
      <c r="I38" s="23">
        <v>0</v>
      </c>
      <c r="J38" s="23">
        <v>35000</v>
      </c>
      <c r="K38" s="23">
        <v>5025.3</v>
      </c>
      <c r="L38" s="23">
        <v>5025.3</v>
      </c>
      <c r="M38" s="23">
        <v>3378.63</v>
      </c>
      <c r="N38" s="23">
        <v>3250.2</v>
      </c>
    </row>
    <row r="39" spans="1:14" x14ac:dyDescent="0.2">
      <c r="A39" s="21">
        <v>9</v>
      </c>
      <c r="B39" s="21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20">
        <v>22203</v>
      </c>
      <c r="G39" s="22" t="s">
        <v>93</v>
      </c>
      <c r="H39" s="23">
        <v>8000</v>
      </c>
      <c r="I39" s="23">
        <v>40000</v>
      </c>
      <c r="J39" s="23">
        <v>48000</v>
      </c>
      <c r="K39" s="23">
        <v>38943.18</v>
      </c>
      <c r="L39" s="23">
        <v>38943.18</v>
      </c>
      <c r="M39" s="23">
        <v>28202.81</v>
      </c>
      <c r="N39" s="23">
        <v>28202.81</v>
      </c>
    </row>
    <row r="40" spans="1:14" x14ac:dyDescent="0.2">
      <c r="A40" s="21">
        <v>9</v>
      </c>
      <c r="B40" s="21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20">
        <v>223</v>
      </c>
      <c r="G40" s="22" t="s">
        <v>94</v>
      </c>
      <c r="H40" s="23">
        <v>2000</v>
      </c>
      <c r="I40" s="23">
        <v>0</v>
      </c>
      <c r="J40" s="23">
        <v>2000</v>
      </c>
      <c r="K40" s="23">
        <v>1573</v>
      </c>
      <c r="L40" s="23">
        <v>1573</v>
      </c>
      <c r="M40" s="23">
        <v>1280.18</v>
      </c>
      <c r="N40" s="23">
        <v>1280.18</v>
      </c>
    </row>
    <row r="41" spans="1:14" x14ac:dyDescent="0.2">
      <c r="A41" s="21">
        <v>9</v>
      </c>
      <c r="B41" s="21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20">
        <v>224</v>
      </c>
      <c r="G41" s="22" t="s">
        <v>95</v>
      </c>
      <c r="H41" s="23">
        <v>48963</v>
      </c>
      <c r="I41" s="23">
        <v>0</v>
      </c>
      <c r="J41" s="23">
        <v>48963</v>
      </c>
      <c r="K41" s="23">
        <v>39102.65</v>
      </c>
      <c r="L41" s="23">
        <v>39102.65</v>
      </c>
      <c r="M41" s="23">
        <v>37177.49</v>
      </c>
      <c r="N41" s="23">
        <v>37177.49</v>
      </c>
    </row>
    <row r="42" spans="1:14" x14ac:dyDescent="0.2">
      <c r="A42" s="21">
        <v>9</v>
      </c>
      <c r="B42" s="21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20">
        <v>225</v>
      </c>
      <c r="G42" s="22" t="s">
        <v>96</v>
      </c>
      <c r="H42" s="23">
        <v>0</v>
      </c>
      <c r="I42" s="23">
        <v>0</v>
      </c>
      <c r="J42" s="23">
        <v>0</v>
      </c>
      <c r="K42" s="23">
        <v>75.38</v>
      </c>
      <c r="L42" s="23">
        <v>75.38</v>
      </c>
      <c r="M42" s="23">
        <v>75.38</v>
      </c>
      <c r="N42" s="23">
        <v>75.38</v>
      </c>
    </row>
    <row r="43" spans="1:14" x14ac:dyDescent="0.2">
      <c r="A43" s="21">
        <v>9</v>
      </c>
      <c r="B43" s="21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20">
        <v>22601</v>
      </c>
      <c r="G43" s="22" t="s">
        <v>97</v>
      </c>
      <c r="H43" s="23">
        <v>1000</v>
      </c>
      <c r="I43" s="23">
        <v>0</v>
      </c>
      <c r="J43" s="23">
        <v>1000</v>
      </c>
      <c r="K43" s="23">
        <v>3308.83</v>
      </c>
      <c r="L43" s="23">
        <v>3308.83</v>
      </c>
      <c r="M43" s="23">
        <v>3180.79</v>
      </c>
      <c r="N43" s="23">
        <v>2135.13</v>
      </c>
    </row>
    <row r="44" spans="1:14" x14ac:dyDescent="0.2">
      <c r="A44" s="21">
        <v>9</v>
      </c>
      <c r="B44" s="21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20">
        <v>22602</v>
      </c>
      <c r="G44" s="22" t="s">
        <v>98</v>
      </c>
      <c r="H44" s="23">
        <v>281000</v>
      </c>
      <c r="I44" s="23">
        <v>30000</v>
      </c>
      <c r="J44" s="23">
        <v>311000</v>
      </c>
      <c r="K44" s="23">
        <v>335303.96000000002</v>
      </c>
      <c r="L44" s="23">
        <v>335303.96000000002</v>
      </c>
      <c r="M44" s="23">
        <v>314018.31</v>
      </c>
      <c r="N44" s="23">
        <v>288148.13</v>
      </c>
    </row>
    <row r="45" spans="1:14" x14ac:dyDescent="0.2">
      <c r="A45" s="21">
        <v>9</v>
      </c>
      <c r="B45" s="21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20">
        <v>22604</v>
      </c>
      <c r="G45" s="22" t="s">
        <v>99</v>
      </c>
      <c r="H45" s="23">
        <v>1000</v>
      </c>
      <c r="I45" s="23">
        <v>0</v>
      </c>
      <c r="J45" s="23">
        <v>1000</v>
      </c>
      <c r="K45" s="23">
        <v>0</v>
      </c>
      <c r="L45" s="23">
        <v>0</v>
      </c>
      <c r="M45" s="23">
        <v>0</v>
      </c>
      <c r="N45" s="23">
        <v>0</v>
      </c>
    </row>
    <row r="46" spans="1:14" x14ac:dyDescent="0.2">
      <c r="A46" s="21">
        <v>9</v>
      </c>
      <c r="B46" s="21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20">
        <v>22608</v>
      </c>
      <c r="G46" s="22" t="s">
        <v>100</v>
      </c>
      <c r="H46" s="23">
        <v>2500</v>
      </c>
      <c r="I46" s="23">
        <v>0</v>
      </c>
      <c r="J46" s="23">
        <v>2500</v>
      </c>
      <c r="K46" s="23">
        <v>35425.46</v>
      </c>
      <c r="L46" s="23">
        <v>35425.46</v>
      </c>
      <c r="M46" s="23">
        <v>35425.46</v>
      </c>
      <c r="N46" s="23">
        <v>35425.46</v>
      </c>
    </row>
    <row r="47" spans="1:14" x14ac:dyDescent="0.2">
      <c r="A47" s="21">
        <v>9</v>
      </c>
      <c r="B47" s="21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20">
        <v>22699</v>
      </c>
      <c r="G47" s="22" t="s">
        <v>101</v>
      </c>
      <c r="H47" s="23">
        <v>15000</v>
      </c>
      <c r="I47" s="23">
        <v>0</v>
      </c>
      <c r="J47" s="23">
        <v>15000</v>
      </c>
      <c r="K47" s="23">
        <v>13007.09</v>
      </c>
      <c r="L47" s="23">
        <v>13007.09</v>
      </c>
      <c r="M47" s="23">
        <v>12220.49</v>
      </c>
      <c r="N47" s="23">
        <v>12220.49</v>
      </c>
    </row>
    <row r="48" spans="1:14" x14ac:dyDescent="0.2">
      <c r="A48" s="21">
        <v>9</v>
      </c>
      <c r="B48" s="21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20">
        <v>22700</v>
      </c>
      <c r="G48" s="22" t="s">
        <v>102</v>
      </c>
      <c r="H48" s="23">
        <v>150000</v>
      </c>
      <c r="I48" s="23">
        <v>0</v>
      </c>
      <c r="J48" s="23">
        <v>150000</v>
      </c>
      <c r="K48" s="23">
        <v>128613.02</v>
      </c>
      <c r="L48" s="23">
        <v>128613.02</v>
      </c>
      <c r="M48" s="23">
        <v>99985.99</v>
      </c>
      <c r="N48" s="23">
        <v>99985.99</v>
      </c>
    </row>
    <row r="49" spans="1:14" x14ac:dyDescent="0.2">
      <c r="A49" s="21">
        <v>9</v>
      </c>
      <c r="B49" s="21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20">
        <v>22701</v>
      </c>
      <c r="G49" s="22" t="s">
        <v>103</v>
      </c>
      <c r="H49" s="23">
        <v>175000</v>
      </c>
      <c r="I49" s="23">
        <v>0</v>
      </c>
      <c r="J49" s="23">
        <v>175000</v>
      </c>
      <c r="K49" s="23">
        <v>171505.4</v>
      </c>
      <c r="L49" s="23">
        <v>171505.4</v>
      </c>
      <c r="M49" s="23">
        <v>164841.60000000001</v>
      </c>
      <c r="N49" s="23">
        <v>118309.31</v>
      </c>
    </row>
    <row r="50" spans="1:14" x14ac:dyDescent="0.2">
      <c r="A50" s="21">
        <v>9</v>
      </c>
      <c r="B50" s="21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22</v>
      </c>
      <c r="F50" s="20">
        <v>22706</v>
      </c>
      <c r="G50" s="22" t="s">
        <v>104</v>
      </c>
      <c r="H50" s="23">
        <v>0</v>
      </c>
      <c r="I50" s="23">
        <v>0</v>
      </c>
      <c r="J50" s="23">
        <v>0</v>
      </c>
      <c r="K50" s="23">
        <v>28624.39</v>
      </c>
      <c r="L50" s="23">
        <v>28624.39</v>
      </c>
      <c r="M50" s="23">
        <v>24214.63</v>
      </c>
      <c r="N50" s="23">
        <v>23097.38</v>
      </c>
    </row>
    <row r="51" spans="1:14" x14ac:dyDescent="0.2">
      <c r="A51" s="21">
        <v>9</v>
      </c>
      <c r="B51" s="21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22</v>
      </c>
      <c r="F51" s="20">
        <v>22799</v>
      </c>
      <c r="G51" s="22" t="s">
        <v>105</v>
      </c>
      <c r="H51" s="23">
        <v>10000</v>
      </c>
      <c r="I51" s="23">
        <v>40000</v>
      </c>
      <c r="J51" s="23">
        <v>50000</v>
      </c>
      <c r="K51" s="23">
        <v>65152.42</v>
      </c>
      <c r="L51" s="23">
        <v>65152.42</v>
      </c>
      <c r="M51" s="23">
        <v>55085.74</v>
      </c>
      <c r="N51" s="23">
        <v>52223.95</v>
      </c>
    </row>
    <row r="52" spans="1:14" x14ac:dyDescent="0.2">
      <c r="A52" s="21">
        <v>9</v>
      </c>
      <c r="B52" s="21">
        <v>3302</v>
      </c>
      <c r="C52" s="2" t="str">
        <f>VLOOKUP(B52,Hoja2!B:C,2,FALSE)</f>
        <v>ADMINISTRACION GENERAL DE CULTURA</v>
      </c>
      <c r="D52" s="3" t="str">
        <f t="shared" si="0"/>
        <v>2</v>
      </c>
      <c r="E52" s="3" t="str">
        <f t="shared" si="1"/>
        <v>23</v>
      </c>
      <c r="F52" s="20">
        <v>23020</v>
      </c>
      <c r="G52" s="22" t="s">
        <v>106</v>
      </c>
      <c r="H52" s="23">
        <v>1000</v>
      </c>
      <c r="I52" s="23">
        <v>1000</v>
      </c>
      <c r="J52" s="23">
        <v>2000</v>
      </c>
      <c r="K52" s="23">
        <v>2418.77</v>
      </c>
      <c r="L52" s="23">
        <v>2418.77</v>
      </c>
      <c r="M52" s="23">
        <v>2418.77</v>
      </c>
      <c r="N52" s="23">
        <v>2418.77</v>
      </c>
    </row>
    <row r="53" spans="1:14" x14ac:dyDescent="0.2">
      <c r="A53" s="21">
        <v>9</v>
      </c>
      <c r="B53" s="21">
        <v>3302</v>
      </c>
      <c r="C53" s="2" t="str">
        <f>VLOOKUP(B53,Hoja2!B:C,2,FALSE)</f>
        <v>ADMINISTRACION GENERAL DE CULTURA</v>
      </c>
      <c r="D53" s="3" t="str">
        <f t="shared" si="0"/>
        <v>2</v>
      </c>
      <c r="E53" s="3" t="str">
        <f t="shared" si="1"/>
        <v>23</v>
      </c>
      <c r="F53" s="20">
        <v>23120</v>
      </c>
      <c r="G53" s="22" t="s">
        <v>107</v>
      </c>
      <c r="H53" s="23">
        <v>500</v>
      </c>
      <c r="I53" s="23">
        <v>0</v>
      </c>
      <c r="J53" s="23">
        <v>500</v>
      </c>
      <c r="K53" s="23">
        <v>0</v>
      </c>
      <c r="L53" s="23">
        <v>0</v>
      </c>
      <c r="M53" s="23">
        <v>0</v>
      </c>
      <c r="N53" s="23">
        <v>0</v>
      </c>
    </row>
    <row r="54" spans="1:14" x14ac:dyDescent="0.2">
      <c r="A54" s="21">
        <v>9</v>
      </c>
      <c r="B54" s="21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62</v>
      </c>
      <c r="F54" s="20">
        <v>623</v>
      </c>
      <c r="G54" s="22" t="s">
        <v>108</v>
      </c>
      <c r="H54" s="23">
        <v>0</v>
      </c>
      <c r="I54" s="23">
        <v>0</v>
      </c>
      <c r="J54" s="23">
        <v>0</v>
      </c>
      <c r="K54" s="23">
        <v>7429.52</v>
      </c>
      <c r="L54" s="23">
        <v>7429.52</v>
      </c>
      <c r="M54" s="23">
        <v>7145.85</v>
      </c>
      <c r="N54" s="23">
        <v>0</v>
      </c>
    </row>
    <row r="55" spans="1:14" x14ac:dyDescent="0.2">
      <c r="A55" s="21">
        <v>9</v>
      </c>
      <c r="B55" s="21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62</v>
      </c>
      <c r="F55" s="20">
        <v>624</v>
      </c>
      <c r="G55" s="22" t="s">
        <v>109</v>
      </c>
      <c r="H55" s="23">
        <v>0</v>
      </c>
      <c r="I55" s="23">
        <v>34000</v>
      </c>
      <c r="J55" s="23">
        <v>34000</v>
      </c>
      <c r="K55" s="23">
        <v>24162.32</v>
      </c>
      <c r="L55" s="23">
        <v>24162.32</v>
      </c>
      <c r="M55" s="23">
        <v>23239.759999999998</v>
      </c>
      <c r="N55" s="23">
        <v>23239.759999999998</v>
      </c>
    </row>
    <row r="56" spans="1:14" x14ac:dyDescent="0.2">
      <c r="A56" s="21">
        <v>9</v>
      </c>
      <c r="B56" s="21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62</v>
      </c>
      <c r="F56" s="20">
        <v>625</v>
      </c>
      <c r="G56" s="22" t="s">
        <v>79</v>
      </c>
      <c r="H56" s="23">
        <v>0</v>
      </c>
      <c r="I56" s="23">
        <v>0</v>
      </c>
      <c r="J56" s="23">
        <v>0</v>
      </c>
      <c r="K56" s="23">
        <v>494.9</v>
      </c>
      <c r="L56" s="23">
        <v>494.9</v>
      </c>
      <c r="M56" s="23">
        <v>475.99</v>
      </c>
      <c r="N56" s="23">
        <v>475.99</v>
      </c>
    </row>
    <row r="57" spans="1:14" x14ac:dyDescent="0.2">
      <c r="A57" s="21">
        <v>9</v>
      </c>
      <c r="B57" s="21">
        <v>3302</v>
      </c>
      <c r="C57" s="2" t="str">
        <f>VLOOKUP(B57,Hoja2!B:C,2,FALSE)</f>
        <v>ADMINISTRACION GENERAL DE CULTURA</v>
      </c>
      <c r="D57" s="3" t="str">
        <f t="shared" si="0"/>
        <v>6</v>
      </c>
      <c r="E57" s="3" t="str">
        <f t="shared" si="1"/>
        <v>62</v>
      </c>
      <c r="F57" s="20">
        <v>626</v>
      </c>
      <c r="G57" s="22" t="s">
        <v>80</v>
      </c>
      <c r="H57" s="23">
        <v>0</v>
      </c>
      <c r="I57" s="23">
        <v>70900</v>
      </c>
      <c r="J57" s="23">
        <v>70900</v>
      </c>
      <c r="K57" s="23">
        <v>0</v>
      </c>
      <c r="L57" s="23">
        <v>0</v>
      </c>
      <c r="M57" s="23">
        <v>0</v>
      </c>
      <c r="N57" s="23">
        <v>0</v>
      </c>
    </row>
    <row r="58" spans="1:14" x14ac:dyDescent="0.2">
      <c r="A58" s="21">
        <v>9</v>
      </c>
      <c r="B58" s="21">
        <v>3302</v>
      </c>
      <c r="C58" s="2" t="str">
        <f>VLOOKUP(B58,Hoja2!B:C,2,FALSE)</f>
        <v>ADMINISTRACION GENERAL DE CULTURA</v>
      </c>
      <c r="D58" s="3" t="str">
        <f t="shared" si="0"/>
        <v>6</v>
      </c>
      <c r="E58" s="3" t="str">
        <f t="shared" si="1"/>
        <v>62</v>
      </c>
      <c r="F58" s="20">
        <v>629</v>
      </c>
      <c r="G58" s="22" t="s">
        <v>110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</row>
    <row r="59" spans="1:14" x14ac:dyDescent="0.2">
      <c r="A59" s="21">
        <v>9</v>
      </c>
      <c r="B59" s="21">
        <v>3302</v>
      </c>
      <c r="C59" s="2" t="str">
        <f>VLOOKUP(B59,Hoja2!B:C,2,FALSE)</f>
        <v>ADMINISTRACION GENERAL DE CULTURA</v>
      </c>
      <c r="D59" s="3" t="str">
        <f t="shared" si="0"/>
        <v>6</v>
      </c>
      <c r="E59" s="3" t="str">
        <f t="shared" si="1"/>
        <v>63</v>
      </c>
      <c r="F59" s="20">
        <v>632</v>
      </c>
      <c r="G59" s="22" t="s">
        <v>111</v>
      </c>
      <c r="H59" s="23">
        <v>1000</v>
      </c>
      <c r="I59" s="23">
        <v>0</v>
      </c>
      <c r="J59" s="23">
        <v>1000</v>
      </c>
      <c r="K59" s="23">
        <v>0</v>
      </c>
      <c r="L59" s="23">
        <v>0</v>
      </c>
      <c r="M59" s="23">
        <v>0</v>
      </c>
      <c r="N59" s="23">
        <v>0</v>
      </c>
    </row>
    <row r="60" spans="1:14" x14ac:dyDescent="0.2">
      <c r="A60" s="21">
        <v>9</v>
      </c>
      <c r="B60" s="21">
        <v>3302</v>
      </c>
      <c r="C60" s="2" t="str">
        <f>VLOOKUP(B60,Hoja2!B:C,2,FALSE)</f>
        <v>ADMINISTRACION GENERAL DE CULTURA</v>
      </c>
      <c r="D60" s="3" t="str">
        <f t="shared" si="0"/>
        <v>6</v>
      </c>
      <c r="E60" s="3" t="str">
        <f t="shared" si="1"/>
        <v>63</v>
      </c>
      <c r="F60" s="20">
        <v>633</v>
      </c>
      <c r="G60" s="22" t="s">
        <v>108</v>
      </c>
      <c r="H60" s="23">
        <v>0</v>
      </c>
      <c r="I60" s="23">
        <v>0</v>
      </c>
      <c r="J60" s="23">
        <v>0</v>
      </c>
      <c r="K60" s="23">
        <v>611.66</v>
      </c>
      <c r="L60" s="23">
        <v>611.66</v>
      </c>
      <c r="M60" s="23">
        <v>588.29999999999995</v>
      </c>
      <c r="N60" s="23">
        <v>588.29999999999995</v>
      </c>
    </row>
    <row r="61" spans="1:14" x14ac:dyDescent="0.2">
      <c r="A61" s="21">
        <v>9</v>
      </c>
      <c r="B61" s="21">
        <v>3302</v>
      </c>
      <c r="C61" s="2" t="str">
        <f>VLOOKUP(B61,Hoja2!B:C,2,FALSE)</f>
        <v>ADMINISTRACION GENERAL DE CULTURA</v>
      </c>
      <c r="D61" s="3" t="str">
        <f t="shared" si="0"/>
        <v>6</v>
      </c>
      <c r="E61" s="3" t="str">
        <f t="shared" si="1"/>
        <v>63</v>
      </c>
      <c r="F61" s="20">
        <v>635</v>
      </c>
      <c r="G61" s="22" t="s">
        <v>79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</row>
    <row r="62" spans="1:14" x14ac:dyDescent="0.2">
      <c r="A62" s="21">
        <v>9</v>
      </c>
      <c r="B62" s="21">
        <v>3302</v>
      </c>
      <c r="C62" s="2" t="str">
        <f>VLOOKUP(B62,Hoja2!B:C,2,FALSE)</f>
        <v>ADMINISTRACION GENERAL DE CULTURA</v>
      </c>
      <c r="D62" s="3" t="str">
        <f t="shared" si="0"/>
        <v>6</v>
      </c>
      <c r="E62" s="3" t="str">
        <f t="shared" si="1"/>
        <v>63</v>
      </c>
      <c r="F62" s="20">
        <v>636</v>
      </c>
      <c r="G62" s="22" t="s">
        <v>80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</row>
    <row r="63" spans="1:14" x14ac:dyDescent="0.2">
      <c r="A63" s="21">
        <v>9</v>
      </c>
      <c r="B63" s="21">
        <v>3302</v>
      </c>
      <c r="C63" s="2" t="str">
        <f>VLOOKUP(B63,Hoja2!B:C,2,FALSE)</f>
        <v>ADMINISTRACION GENERAL DE CULTURA</v>
      </c>
      <c r="D63" s="3" t="str">
        <f t="shared" si="0"/>
        <v>6</v>
      </c>
      <c r="E63" s="3" t="str">
        <f t="shared" si="1"/>
        <v>64</v>
      </c>
      <c r="F63" s="20">
        <v>640</v>
      </c>
      <c r="G63" s="22" t="s">
        <v>112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</row>
    <row r="64" spans="1:14" x14ac:dyDescent="0.2">
      <c r="A64" s="21">
        <v>9</v>
      </c>
      <c r="B64" s="21">
        <v>3302</v>
      </c>
      <c r="C64" s="2" t="str">
        <f>VLOOKUP(B64,Hoja2!B:C,2,FALSE)</f>
        <v>ADMINISTRACION GENERAL DE CULTURA</v>
      </c>
      <c r="D64" s="3" t="str">
        <f t="shared" si="0"/>
        <v>6</v>
      </c>
      <c r="E64" s="3" t="str">
        <f t="shared" si="1"/>
        <v>64</v>
      </c>
      <c r="F64" s="20">
        <v>641</v>
      </c>
      <c r="G64" s="22" t="s">
        <v>113</v>
      </c>
      <c r="H64" s="23">
        <v>21200</v>
      </c>
      <c r="I64" s="23">
        <v>45000</v>
      </c>
      <c r="J64" s="23">
        <v>66200</v>
      </c>
      <c r="K64" s="23">
        <v>42489.15</v>
      </c>
      <c r="L64" s="23">
        <v>42489.15</v>
      </c>
      <c r="M64" s="23">
        <v>24631.83</v>
      </c>
      <c r="N64" s="23">
        <v>24631.83</v>
      </c>
    </row>
    <row r="65" spans="1:14" x14ac:dyDescent="0.2">
      <c r="A65" s="21">
        <v>9</v>
      </c>
      <c r="B65" s="21">
        <v>3302</v>
      </c>
      <c r="C65" s="2" t="str">
        <f>VLOOKUP(B65,Hoja2!B:C,2,FALSE)</f>
        <v>ADMINISTRACION GENERAL DE CULTURA</v>
      </c>
      <c r="D65" s="3" t="str">
        <f t="shared" ref="D65:D128" si="2">LEFT(F65,1)</f>
        <v>8</v>
      </c>
      <c r="E65" s="3" t="str">
        <f t="shared" ref="E65:E128" si="3">LEFT(F65,2)</f>
        <v>83</v>
      </c>
      <c r="F65" s="20">
        <v>83000</v>
      </c>
      <c r="G65" s="22" t="s">
        <v>114</v>
      </c>
      <c r="H65" s="23">
        <v>1500</v>
      </c>
      <c r="I65" s="23">
        <v>0</v>
      </c>
      <c r="J65" s="23">
        <v>1500</v>
      </c>
      <c r="K65" s="23">
        <v>0</v>
      </c>
      <c r="L65" s="23">
        <v>0</v>
      </c>
      <c r="M65" s="23">
        <v>0</v>
      </c>
      <c r="N65" s="23">
        <v>0</v>
      </c>
    </row>
    <row r="66" spans="1:14" x14ac:dyDescent="0.2">
      <c r="A66" s="21">
        <v>9</v>
      </c>
      <c r="B66" s="21">
        <v>3302</v>
      </c>
      <c r="C66" s="2" t="str">
        <f>VLOOKUP(B66,Hoja2!B:C,2,FALSE)</f>
        <v>ADMINISTRACION GENERAL DE CULTURA</v>
      </c>
      <c r="D66" s="3" t="str">
        <f t="shared" si="2"/>
        <v>8</v>
      </c>
      <c r="E66" s="3" t="str">
        <f t="shared" si="3"/>
        <v>83</v>
      </c>
      <c r="F66" s="20">
        <v>83001</v>
      </c>
      <c r="G66" s="22" t="s">
        <v>115</v>
      </c>
      <c r="H66" s="23">
        <v>10000</v>
      </c>
      <c r="I66" s="23">
        <v>0</v>
      </c>
      <c r="J66" s="23">
        <v>10000</v>
      </c>
      <c r="K66" s="23">
        <v>0</v>
      </c>
      <c r="L66" s="23">
        <v>0</v>
      </c>
      <c r="M66" s="23">
        <v>0</v>
      </c>
      <c r="N66" s="23">
        <v>0</v>
      </c>
    </row>
    <row r="67" spans="1:14" x14ac:dyDescent="0.2">
      <c r="A67" s="21">
        <v>9</v>
      </c>
      <c r="B67" s="21">
        <v>3302</v>
      </c>
      <c r="C67" s="2" t="str">
        <f>VLOOKUP(B67,Hoja2!B:C,2,FALSE)</f>
        <v>ADMINISTRACION GENERAL DE CULTURA</v>
      </c>
      <c r="D67" s="3" t="str">
        <f t="shared" si="2"/>
        <v>8</v>
      </c>
      <c r="E67" s="3" t="str">
        <f t="shared" si="3"/>
        <v>83</v>
      </c>
      <c r="F67" s="20">
        <v>83101</v>
      </c>
      <c r="G67" s="22" t="s">
        <v>116</v>
      </c>
      <c r="H67" s="23">
        <v>10000</v>
      </c>
      <c r="I67" s="23">
        <v>0</v>
      </c>
      <c r="J67" s="23">
        <v>10000</v>
      </c>
      <c r="K67" s="23">
        <v>0</v>
      </c>
      <c r="L67" s="23">
        <v>0</v>
      </c>
      <c r="M67" s="23">
        <v>0</v>
      </c>
      <c r="N67" s="23">
        <v>0</v>
      </c>
    </row>
    <row r="68" spans="1:14" x14ac:dyDescent="0.2">
      <c r="A68" s="21">
        <v>9</v>
      </c>
      <c r="B68" s="21">
        <v>3330</v>
      </c>
      <c r="C68" s="2" t="str">
        <f>VLOOKUP(B68,Hoja2!B:C,2,FALSE)</f>
        <v>TEATRO CALDERON</v>
      </c>
      <c r="D68" s="3" t="str">
        <f t="shared" si="2"/>
        <v>1</v>
      </c>
      <c r="E68" s="3" t="str">
        <f t="shared" si="3"/>
        <v>13</v>
      </c>
      <c r="F68" s="20">
        <v>13000</v>
      </c>
      <c r="G68" s="22" t="s">
        <v>64</v>
      </c>
      <c r="H68" s="23">
        <v>177889</v>
      </c>
      <c r="I68" s="23">
        <v>0</v>
      </c>
      <c r="J68" s="23">
        <v>177889</v>
      </c>
      <c r="K68" s="23">
        <v>179500</v>
      </c>
      <c r="L68" s="23">
        <v>179500</v>
      </c>
      <c r="M68" s="23">
        <v>175163.88</v>
      </c>
      <c r="N68" s="23">
        <v>175163.88</v>
      </c>
    </row>
    <row r="69" spans="1:14" x14ac:dyDescent="0.2">
      <c r="A69" s="21">
        <v>9</v>
      </c>
      <c r="B69" s="21">
        <v>3330</v>
      </c>
      <c r="C69" s="2" t="str">
        <f>VLOOKUP(B69,Hoja2!B:C,2,FALSE)</f>
        <v>TEATRO CALDERON</v>
      </c>
      <c r="D69" s="3" t="str">
        <f t="shared" si="2"/>
        <v>1</v>
      </c>
      <c r="E69" s="3" t="str">
        <f t="shared" si="3"/>
        <v>13</v>
      </c>
      <c r="F69" s="20">
        <v>13002</v>
      </c>
      <c r="G69" s="22" t="s">
        <v>65</v>
      </c>
      <c r="H69" s="23">
        <v>159879</v>
      </c>
      <c r="I69" s="23">
        <v>0</v>
      </c>
      <c r="J69" s="23">
        <v>159879</v>
      </c>
      <c r="K69" s="23">
        <v>164200</v>
      </c>
      <c r="L69" s="23">
        <v>164200</v>
      </c>
      <c r="M69" s="23">
        <v>164156.17000000001</v>
      </c>
      <c r="N69" s="23">
        <v>164156.17000000001</v>
      </c>
    </row>
    <row r="70" spans="1:14" x14ac:dyDescent="0.2">
      <c r="A70" s="21">
        <v>9</v>
      </c>
      <c r="B70" s="21">
        <v>3330</v>
      </c>
      <c r="C70" s="2" t="str">
        <f>VLOOKUP(B70,Hoja2!B:C,2,FALSE)</f>
        <v>TEATRO CALDERON</v>
      </c>
      <c r="D70" s="3" t="str">
        <f t="shared" si="2"/>
        <v>1</v>
      </c>
      <c r="E70" s="3" t="str">
        <f t="shared" si="3"/>
        <v>13</v>
      </c>
      <c r="F70" s="20">
        <v>131</v>
      </c>
      <c r="G70" s="22" t="s">
        <v>66</v>
      </c>
      <c r="H70" s="23">
        <v>37981</v>
      </c>
      <c r="I70" s="23">
        <v>0</v>
      </c>
      <c r="J70" s="23">
        <v>37981</v>
      </c>
      <c r="K70" s="23">
        <v>39500</v>
      </c>
      <c r="L70" s="23">
        <v>39500</v>
      </c>
      <c r="M70" s="23">
        <v>37273.31</v>
      </c>
      <c r="N70" s="23">
        <v>37273.31</v>
      </c>
    </row>
    <row r="71" spans="1:14" x14ac:dyDescent="0.2">
      <c r="A71" s="21">
        <v>9</v>
      </c>
      <c r="B71" s="21">
        <v>3330</v>
      </c>
      <c r="C71" s="2" t="str">
        <f>VLOOKUP(B71,Hoja2!B:C,2,FALSE)</f>
        <v>TEATRO CALDERON</v>
      </c>
      <c r="D71" s="3" t="str">
        <f t="shared" si="2"/>
        <v>1</v>
      </c>
      <c r="E71" s="3" t="str">
        <f t="shared" si="3"/>
        <v>15</v>
      </c>
      <c r="F71" s="20">
        <v>150</v>
      </c>
      <c r="G71" s="22" t="s">
        <v>67</v>
      </c>
      <c r="H71" s="23">
        <v>2187</v>
      </c>
      <c r="I71" s="23">
        <v>550</v>
      </c>
      <c r="J71" s="23">
        <v>2737</v>
      </c>
      <c r="K71" s="23">
        <v>2650</v>
      </c>
      <c r="L71" s="23">
        <v>2650</v>
      </c>
      <c r="M71" s="23">
        <v>2650</v>
      </c>
      <c r="N71" s="23">
        <v>2650</v>
      </c>
    </row>
    <row r="72" spans="1:14" x14ac:dyDescent="0.2">
      <c r="A72" s="21">
        <v>9</v>
      </c>
      <c r="B72" s="21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20</v>
      </c>
      <c r="F72" s="20">
        <v>202</v>
      </c>
      <c r="G72" s="22" t="s">
        <v>72</v>
      </c>
      <c r="H72" s="23">
        <v>0</v>
      </c>
      <c r="I72" s="23">
        <v>0</v>
      </c>
      <c r="J72" s="23">
        <v>0</v>
      </c>
      <c r="K72" s="23">
        <v>1754.5</v>
      </c>
      <c r="L72" s="23">
        <v>1754.5</v>
      </c>
      <c r="M72" s="23">
        <v>1722.16</v>
      </c>
      <c r="N72" s="23">
        <v>1722.16</v>
      </c>
    </row>
    <row r="73" spans="1:14" x14ac:dyDescent="0.2">
      <c r="A73" s="21">
        <v>9</v>
      </c>
      <c r="B73" s="21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20</v>
      </c>
      <c r="F73" s="20">
        <v>203</v>
      </c>
      <c r="G73" s="22" t="s">
        <v>73</v>
      </c>
      <c r="H73" s="23">
        <v>26000</v>
      </c>
      <c r="I73" s="23">
        <v>0</v>
      </c>
      <c r="J73" s="23">
        <v>26000</v>
      </c>
      <c r="K73" s="23">
        <v>7713.55</v>
      </c>
      <c r="L73" s="23">
        <v>7713.55</v>
      </c>
      <c r="M73" s="23">
        <v>7094</v>
      </c>
      <c r="N73" s="23">
        <v>6876.49</v>
      </c>
    </row>
    <row r="74" spans="1:14" x14ac:dyDescent="0.2">
      <c r="A74" s="21">
        <v>9</v>
      </c>
      <c r="B74" s="21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20</v>
      </c>
      <c r="F74" s="20">
        <v>208</v>
      </c>
      <c r="G74" s="22" t="s">
        <v>75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</row>
    <row r="75" spans="1:14" x14ac:dyDescent="0.2">
      <c r="A75" s="21">
        <v>9</v>
      </c>
      <c r="B75" s="21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21</v>
      </c>
      <c r="F75" s="20">
        <v>212</v>
      </c>
      <c r="G75" s="22" t="s">
        <v>76</v>
      </c>
      <c r="H75" s="23">
        <v>5000</v>
      </c>
      <c r="I75" s="23">
        <v>43547.9</v>
      </c>
      <c r="J75" s="23">
        <v>48547.9</v>
      </c>
      <c r="K75" s="23">
        <v>50371.27</v>
      </c>
      <c r="L75" s="23">
        <v>50371.27</v>
      </c>
      <c r="M75" s="23">
        <v>47305.32</v>
      </c>
      <c r="N75" s="23">
        <v>47305.32</v>
      </c>
    </row>
    <row r="76" spans="1:14" x14ac:dyDescent="0.2">
      <c r="A76" s="21">
        <v>9</v>
      </c>
      <c r="B76" s="21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21</v>
      </c>
      <c r="F76" s="20">
        <v>213</v>
      </c>
      <c r="G76" s="22" t="s">
        <v>77</v>
      </c>
      <c r="H76" s="23">
        <v>91000</v>
      </c>
      <c r="I76" s="23">
        <v>20000</v>
      </c>
      <c r="J76" s="23">
        <v>111000</v>
      </c>
      <c r="K76" s="23">
        <v>87845.51</v>
      </c>
      <c r="L76" s="23">
        <v>87845.51</v>
      </c>
      <c r="M76" s="23">
        <v>69274.570000000007</v>
      </c>
      <c r="N76" s="23">
        <v>58994.06</v>
      </c>
    </row>
    <row r="77" spans="1:14" x14ac:dyDescent="0.2">
      <c r="A77" s="21">
        <v>9</v>
      </c>
      <c r="B77" s="21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20">
        <v>22000</v>
      </c>
      <c r="G77" s="22" t="s">
        <v>81</v>
      </c>
      <c r="H77" s="23">
        <v>6000</v>
      </c>
      <c r="I77" s="23">
        <v>0</v>
      </c>
      <c r="J77" s="23">
        <v>6000</v>
      </c>
      <c r="K77" s="23">
        <v>0</v>
      </c>
      <c r="L77" s="23">
        <v>0</v>
      </c>
      <c r="M77" s="23">
        <v>0</v>
      </c>
      <c r="N77" s="23">
        <v>0</v>
      </c>
    </row>
    <row r="78" spans="1:14" x14ac:dyDescent="0.2">
      <c r="A78" s="21">
        <v>9</v>
      </c>
      <c r="B78" s="21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20">
        <v>22001</v>
      </c>
      <c r="G78" s="22" t="s">
        <v>82</v>
      </c>
      <c r="H78" s="23">
        <v>1000</v>
      </c>
      <c r="I78" s="23">
        <v>0</v>
      </c>
      <c r="J78" s="23">
        <v>1000</v>
      </c>
      <c r="K78" s="23">
        <v>1269.57</v>
      </c>
      <c r="L78" s="23">
        <v>1269.57</v>
      </c>
      <c r="M78" s="23">
        <v>1264.56</v>
      </c>
      <c r="N78" s="23">
        <v>1264.56</v>
      </c>
    </row>
    <row r="79" spans="1:14" x14ac:dyDescent="0.2">
      <c r="A79" s="21">
        <v>9</v>
      </c>
      <c r="B79" s="21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20">
        <v>22002</v>
      </c>
      <c r="G79" s="22" t="s">
        <v>83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</row>
    <row r="80" spans="1:14" x14ac:dyDescent="0.2">
      <c r="A80" s="21">
        <v>9</v>
      </c>
      <c r="B80" s="21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20">
        <v>22100</v>
      </c>
      <c r="G80" s="22" t="s">
        <v>84</v>
      </c>
      <c r="H80" s="23">
        <v>127000</v>
      </c>
      <c r="I80" s="23">
        <v>0</v>
      </c>
      <c r="J80" s="23">
        <v>127000</v>
      </c>
      <c r="K80" s="23">
        <v>125800</v>
      </c>
      <c r="L80" s="23">
        <v>125800</v>
      </c>
      <c r="M80" s="23">
        <v>87774.29</v>
      </c>
      <c r="N80" s="23">
        <v>87774.29</v>
      </c>
    </row>
    <row r="81" spans="1:14" x14ac:dyDescent="0.2">
      <c r="A81" s="21">
        <v>9</v>
      </c>
      <c r="B81" s="21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20">
        <v>22102</v>
      </c>
      <c r="G81" s="22" t="s">
        <v>86</v>
      </c>
      <c r="H81" s="23">
        <v>40000</v>
      </c>
      <c r="I81" s="23">
        <v>0</v>
      </c>
      <c r="J81" s="23">
        <v>40000</v>
      </c>
      <c r="K81" s="23">
        <v>52925.37</v>
      </c>
      <c r="L81" s="23">
        <v>52925.37</v>
      </c>
      <c r="M81" s="23">
        <v>41948.37</v>
      </c>
      <c r="N81" s="23">
        <v>35383</v>
      </c>
    </row>
    <row r="82" spans="1:14" x14ac:dyDescent="0.2">
      <c r="A82" s="21">
        <v>9</v>
      </c>
      <c r="B82" s="21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20">
        <v>22199</v>
      </c>
      <c r="G82" s="22" t="s">
        <v>90</v>
      </c>
      <c r="H82" s="23">
        <v>25000</v>
      </c>
      <c r="I82" s="23">
        <v>0</v>
      </c>
      <c r="J82" s="23">
        <v>25000</v>
      </c>
      <c r="K82" s="23">
        <v>60567.199999999997</v>
      </c>
      <c r="L82" s="23">
        <v>60567.199999999997</v>
      </c>
      <c r="M82" s="23">
        <v>50303.07</v>
      </c>
      <c r="N82" s="23">
        <v>46665.86</v>
      </c>
    </row>
    <row r="83" spans="1:14" x14ac:dyDescent="0.2">
      <c r="A83" s="21">
        <v>9</v>
      </c>
      <c r="B83" s="21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20">
        <v>22200</v>
      </c>
      <c r="G83" s="22" t="s">
        <v>91</v>
      </c>
      <c r="H83" s="23">
        <v>5000</v>
      </c>
      <c r="I83" s="23">
        <v>0</v>
      </c>
      <c r="J83" s="23">
        <v>5000</v>
      </c>
      <c r="K83" s="23">
        <v>0</v>
      </c>
      <c r="L83" s="23">
        <v>0</v>
      </c>
      <c r="M83" s="23">
        <v>0</v>
      </c>
      <c r="N83" s="23">
        <v>0</v>
      </c>
    </row>
    <row r="84" spans="1:14" x14ac:dyDescent="0.2">
      <c r="A84" s="21">
        <v>9</v>
      </c>
      <c r="B84" s="21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20">
        <v>22203</v>
      </c>
      <c r="G84" s="22" t="s">
        <v>93</v>
      </c>
      <c r="H84" s="23">
        <v>300</v>
      </c>
      <c r="I84" s="23">
        <v>0</v>
      </c>
      <c r="J84" s="23">
        <v>300</v>
      </c>
      <c r="K84" s="23">
        <v>972.52</v>
      </c>
      <c r="L84" s="23">
        <v>972.52</v>
      </c>
      <c r="M84" s="23">
        <v>921.58</v>
      </c>
      <c r="N84" s="23">
        <v>921.58</v>
      </c>
    </row>
    <row r="85" spans="1:14" x14ac:dyDescent="0.2">
      <c r="A85" s="21">
        <v>9</v>
      </c>
      <c r="B85" s="21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20">
        <v>223</v>
      </c>
      <c r="G85" s="22" t="s">
        <v>94</v>
      </c>
      <c r="H85" s="23">
        <v>19000</v>
      </c>
      <c r="I85" s="23">
        <v>0</v>
      </c>
      <c r="J85" s="23">
        <v>19000</v>
      </c>
      <c r="K85" s="23">
        <v>34852.67</v>
      </c>
      <c r="L85" s="23">
        <v>34852.67</v>
      </c>
      <c r="M85" s="23">
        <v>33144.519999999997</v>
      </c>
      <c r="N85" s="23">
        <v>33144.519999999997</v>
      </c>
    </row>
    <row r="86" spans="1:14" x14ac:dyDescent="0.2">
      <c r="A86" s="21">
        <v>9</v>
      </c>
      <c r="B86" s="21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22</v>
      </c>
      <c r="F86" s="20">
        <v>224</v>
      </c>
      <c r="G86" s="22" t="s">
        <v>95</v>
      </c>
      <c r="H86" s="23">
        <v>5000</v>
      </c>
      <c r="I86" s="23">
        <v>0</v>
      </c>
      <c r="J86" s="23">
        <v>5000</v>
      </c>
      <c r="K86" s="23">
        <v>1077.4000000000001</v>
      </c>
      <c r="L86" s="23">
        <v>1077.4000000000001</v>
      </c>
      <c r="M86" s="23">
        <v>1076.53</v>
      </c>
      <c r="N86" s="23">
        <v>1076.53</v>
      </c>
    </row>
    <row r="87" spans="1:14" x14ac:dyDescent="0.2">
      <c r="A87" s="21">
        <v>9</v>
      </c>
      <c r="B87" s="21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22</v>
      </c>
      <c r="F87" s="20">
        <v>22601</v>
      </c>
      <c r="G87" s="22" t="s">
        <v>97</v>
      </c>
      <c r="H87" s="23">
        <v>1000</v>
      </c>
      <c r="I87" s="23">
        <v>0</v>
      </c>
      <c r="J87" s="23">
        <v>1000</v>
      </c>
      <c r="K87" s="23">
        <v>1235.58</v>
      </c>
      <c r="L87" s="23">
        <v>1235.58</v>
      </c>
      <c r="M87" s="23">
        <v>1235.58</v>
      </c>
      <c r="N87" s="23">
        <v>1235.58</v>
      </c>
    </row>
    <row r="88" spans="1:14" x14ac:dyDescent="0.2">
      <c r="A88" s="21">
        <v>9</v>
      </c>
      <c r="B88" s="21">
        <v>3330</v>
      </c>
      <c r="C88" s="2" t="str">
        <f>VLOOKUP(B88,Hoja2!B:C,2,FALSE)</f>
        <v>TEATRO CALDERON</v>
      </c>
      <c r="D88" s="3" t="str">
        <f t="shared" si="2"/>
        <v>2</v>
      </c>
      <c r="E88" s="3" t="str">
        <f t="shared" si="3"/>
        <v>22</v>
      </c>
      <c r="F88" s="20">
        <v>22602</v>
      </c>
      <c r="G88" s="22" t="s">
        <v>98</v>
      </c>
      <c r="H88" s="23">
        <v>30000</v>
      </c>
      <c r="I88" s="23">
        <v>0</v>
      </c>
      <c r="J88" s="23">
        <v>30000</v>
      </c>
      <c r="K88" s="23">
        <v>43192.5</v>
      </c>
      <c r="L88" s="23">
        <v>43192.5</v>
      </c>
      <c r="M88" s="23">
        <v>38583.61</v>
      </c>
      <c r="N88" s="23">
        <v>37596.71</v>
      </c>
    </row>
    <row r="89" spans="1:14" x14ac:dyDescent="0.2">
      <c r="A89" s="21">
        <v>9</v>
      </c>
      <c r="B89" s="21">
        <v>3330</v>
      </c>
      <c r="C89" s="2" t="str">
        <f>VLOOKUP(B89,Hoja2!B:C,2,FALSE)</f>
        <v>TEATRO CALDERON</v>
      </c>
      <c r="D89" s="3" t="str">
        <f t="shared" si="2"/>
        <v>2</v>
      </c>
      <c r="E89" s="3" t="str">
        <f t="shared" si="3"/>
        <v>22</v>
      </c>
      <c r="F89" s="20">
        <v>22604</v>
      </c>
      <c r="G89" s="22" t="s">
        <v>99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</row>
    <row r="90" spans="1:14" x14ac:dyDescent="0.2">
      <c r="A90" s="21">
        <v>9</v>
      </c>
      <c r="B90" s="21">
        <v>3330</v>
      </c>
      <c r="C90" s="2" t="str">
        <f>VLOOKUP(B90,Hoja2!B:C,2,FALSE)</f>
        <v>TEATRO CALDERON</v>
      </c>
      <c r="D90" s="3" t="str">
        <f t="shared" si="2"/>
        <v>2</v>
      </c>
      <c r="E90" s="3" t="str">
        <f t="shared" si="3"/>
        <v>22</v>
      </c>
      <c r="F90" s="20">
        <v>22606</v>
      </c>
      <c r="G90" s="22" t="s">
        <v>117</v>
      </c>
      <c r="H90" s="23">
        <v>35000</v>
      </c>
      <c r="I90" s="23">
        <v>0</v>
      </c>
      <c r="J90" s="23">
        <v>35000</v>
      </c>
      <c r="K90" s="23">
        <v>28833.15</v>
      </c>
      <c r="L90" s="23">
        <v>28833.15</v>
      </c>
      <c r="M90" s="23">
        <v>28452.15</v>
      </c>
      <c r="N90" s="23">
        <v>28089.15</v>
      </c>
    </row>
    <row r="91" spans="1:14" x14ac:dyDescent="0.2">
      <c r="A91" s="21">
        <v>9</v>
      </c>
      <c r="B91" s="21">
        <v>3330</v>
      </c>
      <c r="C91" s="2" t="str">
        <f>VLOOKUP(B91,Hoja2!B:C,2,FALSE)</f>
        <v>TEATRO CALDERON</v>
      </c>
      <c r="D91" s="3" t="str">
        <f t="shared" si="2"/>
        <v>2</v>
      </c>
      <c r="E91" s="3" t="str">
        <f t="shared" si="3"/>
        <v>22</v>
      </c>
      <c r="F91" s="20">
        <v>22608</v>
      </c>
      <c r="G91" s="22" t="s">
        <v>100</v>
      </c>
      <c r="H91" s="23">
        <v>7000</v>
      </c>
      <c r="I91" s="23">
        <v>0</v>
      </c>
      <c r="J91" s="23">
        <v>7000</v>
      </c>
      <c r="K91" s="23">
        <v>0</v>
      </c>
      <c r="L91" s="23">
        <v>0</v>
      </c>
      <c r="M91" s="23">
        <v>0</v>
      </c>
      <c r="N91" s="23">
        <v>0</v>
      </c>
    </row>
    <row r="92" spans="1:14" x14ac:dyDescent="0.2">
      <c r="A92" s="21">
        <v>9</v>
      </c>
      <c r="B92" s="21">
        <v>3330</v>
      </c>
      <c r="C92" s="2" t="str">
        <f>VLOOKUP(B92,Hoja2!B:C,2,FALSE)</f>
        <v>TEATRO CALDERON</v>
      </c>
      <c r="D92" s="3" t="str">
        <f t="shared" si="2"/>
        <v>2</v>
      </c>
      <c r="E92" s="3" t="str">
        <f t="shared" si="3"/>
        <v>22</v>
      </c>
      <c r="F92" s="20">
        <v>22609</v>
      </c>
      <c r="G92" s="22" t="s">
        <v>118</v>
      </c>
      <c r="H92" s="23">
        <v>1418135</v>
      </c>
      <c r="I92" s="23">
        <v>490000</v>
      </c>
      <c r="J92" s="23">
        <v>1908135</v>
      </c>
      <c r="K92" s="23">
        <v>1682541.3</v>
      </c>
      <c r="L92" s="23">
        <v>1682541.3</v>
      </c>
      <c r="M92" s="23">
        <v>1677002.89</v>
      </c>
      <c r="N92" s="23">
        <v>1656552.89</v>
      </c>
    </row>
    <row r="93" spans="1:14" x14ac:dyDescent="0.2">
      <c r="A93" s="21">
        <v>9</v>
      </c>
      <c r="B93" s="21">
        <v>3330</v>
      </c>
      <c r="C93" s="2" t="str">
        <f>VLOOKUP(B93,Hoja2!B:C,2,FALSE)</f>
        <v>TEATRO CALDERON</v>
      </c>
      <c r="D93" s="3" t="str">
        <f t="shared" si="2"/>
        <v>2</v>
      </c>
      <c r="E93" s="3" t="str">
        <f t="shared" si="3"/>
        <v>22</v>
      </c>
      <c r="F93" s="20">
        <v>22610</v>
      </c>
      <c r="G93" s="22" t="s">
        <v>119</v>
      </c>
      <c r="H93" s="23">
        <v>0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</row>
    <row r="94" spans="1:14" x14ac:dyDescent="0.2">
      <c r="A94" s="21">
        <v>9</v>
      </c>
      <c r="B94" s="21">
        <v>3330</v>
      </c>
      <c r="C94" s="2" t="str">
        <f>VLOOKUP(B94,Hoja2!B:C,2,FALSE)</f>
        <v>TEATRO CALDERON</v>
      </c>
      <c r="D94" s="3" t="str">
        <f t="shared" si="2"/>
        <v>2</v>
      </c>
      <c r="E94" s="3" t="str">
        <f t="shared" si="3"/>
        <v>22</v>
      </c>
      <c r="F94" s="20">
        <v>22699</v>
      </c>
      <c r="G94" s="22" t="s">
        <v>101</v>
      </c>
      <c r="H94" s="23">
        <v>90000</v>
      </c>
      <c r="I94" s="23">
        <v>0</v>
      </c>
      <c r="J94" s="23">
        <v>90000</v>
      </c>
      <c r="K94" s="23">
        <v>234349.85</v>
      </c>
      <c r="L94" s="23">
        <v>234349.85</v>
      </c>
      <c r="M94" s="23">
        <v>230622.02</v>
      </c>
      <c r="N94" s="23">
        <v>208056.72</v>
      </c>
    </row>
    <row r="95" spans="1:14" x14ac:dyDescent="0.2">
      <c r="A95" s="21">
        <v>9</v>
      </c>
      <c r="B95" s="21">
        <v>3330</v>
      </c>
      <c r="C95" s="2" t="str">
        <f>VLOOKUP(B95,Hoja2!B:C,2,FALSE)</f>
        <v>TEATRO CALDERON</v>
      </c>
      <c r="D95" s="3" t="str">
        <f t="shared" si="2"/>
        <v>2</v>
      </c>
      <c r="E95" s="3" t="str">
        <f t="shared" si="3"/>
        <v>22</v>
      </c>
      <c r="F95" s="20">
        <v>22700</v>
      </c>
      <c r="G95" s="22" t="s">
        <v>102</v>
      </c>
      <c r="H95" s="23">
        <v>110000</v>
      </c>
      <c r="I95" s="23">
        <v>0</v>
      </c>
      <c r="J95" s="23">
        <v>110000</v>
      </c>
      <c r="K95" s="23">
        <v>108942.04</v>
      </c>
      <c r="L95" s="23">
        <v>108942.04</v>
      </c>
      <c r="M95" s="23">
        <v>96397.2</v>
      </c>
      <c r="N95" s="23">
        <v>96397.2</v>
      </c>
    </row>
    <row r="96" spans="1:14" x14ac:dyDescent="0.2">
      <c r="A96" s="21">
        <v>9</v>
      </c>
      <c r="B96" s="21">
        <v>3330</v>
      </c>
      <c r="C96" s="2" t="str">
        <f>VLOOKUP(B96,Hoja2!B:C,2,FALSE)</f>
        <v>TEATRO CALDERON</v>
      </c>
      <c r="D96" s="3" t="str">
        <f t="shared" si="2"/>
        <v>2</v>
      </c>
      <c r="E96" s="3" t="str">
        <f t="shared" si="3"/>
        <v>22</v>
      </c>
      <c r="F96" s="20">
        <v>22701</v>
      </c>
      <c r="G96" s="22" t="s">
        <v>103</v>
      </c>
      <c r="H96" s="23">
        <v>206004</v>
      </c>
      <c r="I96" s="23">
        <v>0</v>
      </c>
      <c r="J96" s="23">
        <v>206004</v>
      </c>
      <c r="K96" s="23">
        <v>181191.73</v>
      </c>
      <c r="L96" s="23">
        <v>181191.73</v>
      </c>
      <c r="M96" s="23">
        <v>177630.97</v>
      </c>
      <c r="N96" s="23">
        <v>161943.34</v>
      </c>
    </row>
    <row r="97" spans="1:14" x14ac:dyDescent="0.2">
      <c r="A97" s="21">
        <v>9</v>
      </c>
      <c r="B97" s="21">
        <v>3330</v>
      </c>
      <c r="C97" s="2" t="str">
        <f>VLOOKUP(B97,Hoja2!B:C,2,FALSE)</f>
        <v>TEATRO CALDERON</v>
      </c>
      <c r="D97" s="3" t="str">
        <f t="shared" si="2"/>
        <v>2</v>
      </c>
      <c r="E97" s="3" t="str">
        <f t="shared" si="3"/>
        <v>22</v>
      </c>
      <c r="F97" s="20">
        <v>22706</v>
      </c>
      <c r="G97" s="22" t="s">
        <v>104</v>
      </c>
      <c r="H97" s="23">
        <v>1000</v>
      </c>
      <c r="I97" s="23">
        <v>0</v>
      </c>
      <c r="J97" s="23">
        <v>1000</v>
      </c>
      <c r="K97" s="23">
        <v>28569.5</v>
      </c>
      <c r="L97" s="23">
        <v>28569.5</v>
      </c>
      <c r="M97" s="23">
        <v>27193.26</v>
      </c>
      <c r="N97" s="23">
        <v>25543.26</v>
      </c>
    </row>
    <row r="98" spans="1:14" x14ac:dyDescent="0.2">
      <c r="A98" s="21">
        <v>9</v>
      </c>
      <c r="B98" s="21">
        <v>3330</v>
      </c>
      <c r="C98" s="2" t="str">
        <f>VLOOKUP(B98,Hoja2!B:C,2,FALSE)</f>
        <v>TEATRO CALDERON</v>
      </c>
      <c r="D98" s="3" t="str">
        <f t="shared" si="2"/>
        <v>2</v>
      </c>
      <c r="E98" s="3" t="str">
        <f t="shared" si="3"/>
        <v>22</v>
      </c>
      <c r="F98" s="20">
        <v>22799</v>
      </c>
      <c r="G98" s="22" t="s">
        <v>105</v>
      </c>
      <c r="H98" s="23">
        <v>516000</v>
      </c>
      <c r="I98" s="23">
        <v>0</v>
      </c>
      <c r="J98" s="23">
        <v>516000</v>
      </c>
      <c r="K98" s="23">
        <v>590341.16</v>
      </c>
      <c r="L98" s="23">
        <v>590341.16</v>
      </c>
      <c r="M98" s="23">
        <v>571797.28</v>
      </c>
      <c r="N98" s="23">
        <v>563359.14</v>
      </c>
    </row>
    <row r="99" spans="1:14" x14ac:dyDescent="0.2">
      <c r="A99" s="21">
        <v>9</v>
      </c>
      <c r="B99" s="21">
        <v>3330</v>
      </c>
      <c r="C99" s="2" t="str">
        <f>VLOOKUP(B99,Hoja2!B:C,2,FALSE)</f>
        <v>TEATRO CALDERON</v>
      </c>
      <c r="D99" s="3" t="str">
        <f t="shared" si="2"/>
        <v>2</v>
      </c>
      <c r="E99" s="3" t="str">
        <f t="shared" si="3"/>
        <v>23</v>
      </c>
      <c r="F99" s="20">
        <v>23020</v>
      </c>
      <c r="G99" s="22" t="s">
        <v>106</v>
      </c>
      <c r="H99" s="23">
        <v>300</v>
      </c>
      <c r="I99" s="23">
        <v>0</v>
      </c>
      <c r="J99" s="23">
        <v>300</v>
      </c>
      <c r="K99" s="23">
        <v>1059.26</v>
      </c>
      <c r="L99" s="23">
        <v>1059.26</v>
      </c>
      <c r="M99" s="23">
        <v>1059.26</v>
      </c>
      <c r="N99" s="23">
        <v>1059.26</v>
      </c>
    </row>
    <row r="100" spans="1:14" x14ac:dyDescent="0.2">
      <c r="A100" s="21">
        <v>9</v>
      </c>
      <c r="B100" s="21">
        <v>3330</v>
      </c>
      <c r="C100" s="2" t="str">
        <f>VLOOKUP(B100,Hoja2!B:C,2,FALSE)</f>
        <v>TEATRO CALDERON</v>
      </c>
      <c r="D100" s="3" t="str">
        <f t="shared" si="2"/>
        <v>2</v>
      </c>
      <c r="E100" s="3" t="str">
        <f t="shared" si="3"/>
        <v>23</v>
      </c>
      <c r="F100" s="20">
        <v>23120</v>
      </c>
      <c r="G100" s="22" t="s">
        <v>107</v>
      </c>
      <c r="H100" s="23">
        <v>300</v>
      </c>
      <c r="I100" s="23">
        <v>0</v>
      </c>
      <c r="J100" s="23">
        <v>300</v>
      </c>
      <c r="K100" s="23">
        <v>0</v>
      </c>
      <c r="L100" s="23">
        <v>0</v>
      </c>
      <c r="M100" s="23">
        <v>0</v>
      </c>
      <c r="N100" s="23">
        <v>0</v>
      </c>
    </row>
    <row r="101" spans="1:14" x14ac:dyDescent="0.2">
      <c r="A101" s="21">
        <v>9</v>
      </c>
      <c r="B101" s="21">
        <v>3330</v>
      </c>
      <c r="C101" s="2" t="str">
        <f>VLOOKUP(B101,Hoja2!B:C,2,FALSE)</f>
        <v>TEATRO CALDERON</v>
      </c>
      <c r="D101" s="3" t="str">
        <f t="shared" si="2"/>
        <v>6</v>
      </c>
      <c r="E101" s="3" t="str">
        <f t="shared" si="3"/>
        <v>62</v>
      </c>
      <c r="F101" s="20">
        <v>623</v>
      </c>
      <c r="G101" s="22" t="s">
        <v>108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</row>
    <row r="102" spans="1:14" x14ac:dyDescent="0.2">
      <c r="A102" s="21">
        <v>9</v>
      </c>
      <c r="B102" s="21">
        <v>3330</v>
      </c>
      <c r="C102" s="2" t="str">
        <f>VLOOKUP(B102,Hoja2!B:C,2,FALSE)</f>
        <v>TEATRO CALDERON</v>
      </c>
      <c r="D102" s="3" t="str">
        <f t="shared" si="2"/>
        <v>6</v>
      </c>
      <c r="E102" s="3" t="str">
        <f t="shared" si="3"/>
        <v>62</v>
      </c>
      <c r="F102" s="20">
        <v>625</v>
      </c>
      <c r="G102" s="22" t="s">
        <v>79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</row>
    <row r="103" spans="1:14" x14ac:dyDescent="0.2">
      <c r="A103" s="21">
        <v>9</v>
      </c>
      <c r="B103" s="21">
        <v>3330</v>
      </c>
      <c r="C103" s="2" t="str">
        <f>VLOOKUP(B103,Hoja2!B:C,2,FALSE)</f>
        <v>TEATRO CALDERON</v>
      </c>
      <c r="D103" s="3" t="str">
        <f t="shared" si="2"/>
        <v>6</v>
      </c>
      <c r="E103" s="3" t="str">
        <f t="shared" si="3"/>
        <v>62</v>
      </c>
      <c r="F103" s="20">
        <v>626</v>
      </c>
      <c r="G103" s="22" t="s">
        <v>80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23">
        <v>0</v>
      </c>
    </row>
    <row r="104" spans="1:14" x14ac:dyDescent="0.2">
      <c r="A104" s="21">
        <v>9</v>
      </c>
      <c r="B104" s="21">
        <v>3330</v>
      </c>
      <c r="C104" s="2" t="str">
        <f>VLOOKUP(B104,Hoja2!B:C,2,FALSE)</f>
        <v>TEATRO CALDERON</v>
      </c>
      <c r="D104" s="3" t="str">
        <f t="shared" si="2"/>
        <v>6</v>
      </c>
      <c r="E104" s="3" t="str">
        <f t="shared" si="3"/>
        <v>62</v>
      </c>
      <c r="F104" s="20">
        <v>629</v>
      </c>
      <c r="G104" s="22" t="s">
        <v>110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</row>
    <row r="105" spans="1:14" x14ac:dyDescent="0.2">
      <c r="A105" s="21">
        <v>9</v>
      </c>
      <c r="B105" s="21">
        <v>3330</v>
      </c>
      <c r="C105" s="2" t="str">
        <f>VLOOKUP(B105,Hoja2!B:C,2,FALSE)</f>
        <v>TEATRO CALDERON</v>
      </c>
      <c r="D105" s="3" t="str">
        <f t="shared" si="2"/>
        <v>6</v>
      </c>
      <c r="E105" s="3" t="str">
        <f t="shared" si="3"/>
        <v>63</v>
      </c>
      <c r="F105" s="20">
        <v>630</v>
      </c>
      <c r="G105" s="22" t="s">
        <v>120</v>
      </c>
      <c r="H105" s="23">
        <v>0</v>
      </c>
      <c r="I105" s="23">
        <v>5000</v>
      </c>
      <c r="J105" s="23">
        <v>5000</v>
      </c>
      <c r="K105" s="23">
        <v>1833.15</v>
      </c>
      <c r="L105" s="23">
        <v>1833.15</v>
      </c>
      <c r="M105" s="23">
        <v>1763.16</v>
      </c>
      <c r="N105" s="23">
        <v>1763.16</v>
      </c>
    </row>
    <row r="106" spans="1:14" x14ac:dyDescent="0.2">
      <c r="A106" s="21">
        <v>9</v>
      </c>
      <c r="B106" s="21">
        <v>3330</v>
      </c>
      <c r="C106" s="2" t="str">
        <f>VLOOKUP(B106,Hoja2!B:C,2,FALSE)</f>
        <v>TEATRO CALDERON</v>
      </c>
      <c r="D106" s="3" t="str">
        <f t="shared" si="2"/>
        <v>6</v>
      </c>
      <c r="E106" s="3" t="str">
        <f t="shared" si="3"/>
        <v>63</v>
      </c>
      <c r="F106" s="20">
        <v>632</v>
      </c>
      <c r="G106" s="22" t="s">
        <v>111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</row>
    <row r="107" spans="1:14" x14ac:dyDescent="0.2">
      <c r="A107" s="21">
        <v>9</v>
      </c>
      <c r="B107" s="21">
        <v>3330</v>
      </c>
      <c r="C107" s="2" t="str">
        <f>VLOOKUP(B107,Hoja2!B:C,2,FALSE)</f>
        <v>TEATRO CALDERON</v>
      </c>
      <c r="D107" s="3" t="str">
        <f t="shared" si="2"/>
        <v>6</v>
      </c>
      <c r="E107" s="3" t="str">
        <f t="shared" si="3"/>
        <v>63</v>
      </c>
      <c r="F107" s="20">
        <v>633</v>
      </c>
      <c r="G107" s="22" t="s">
        <v>121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</row>
    <row r="108" spans="1:14" x14ac:dyDescent="0.2">
      <c r="A108" s="21">
        <v>9</v>
      </c>
      <c r="B108" s="21">
        <v>3330</v>
      </c>
      <c r="C108" s="2" t="str">
        <f>VLOOKUP(B108,Hoja2!B:C,2,FALSE)</f>
        <v>TEATRO CALDERON</v>
      </c>
      <c r="D108" s="3" t="str">
        <f t="shared" si="2"/>
        <v>6</v>
      </c>
      <c r="E108" s="3" t="str">
        <f t="shared" si="3"/>
        <v>63</v>
      </c>
      <c r="F108" s="20">
        <v>636</v>
      </c>
      <c r="G108" s="22" t="s">
        <v>80</v>
      </c>
      <c r="H108" s="23">
        <v>0</v>
      </c>
      <c r="I108" s="23">
        <v>0</v>
      </c>
      <c r="J108" s="23">
        <v>0</v>
      </c>
      <c r="K108" s="23">
        <v>0</v>
      </c>
      <c r="L108" s="23">
        <v>0</v>
      </c>
      <c r="M108" s="23">
        <v>0</v>
      </c>
      <c r="N108" s="23">
        <v>0</v>
      </c>
    </row>
    <row r="109" spans="1:14" x14ac:dyDescent="0.2">
      <c r="A109" s="21">
        <v>9</v>
      </c>
      <c r="B109" s="21">
        <v>3331</v>
      </c>
      <c r="C109" s="2" t="str">
        <f>VLOOKUP(B109,Hoja2!B:C,2,FALSE)</f>
        <v>MUSEOS Y ARTES PLÁSTICAS</v>
      </c>
      <c r="D109" s="3" t="str">
        <f t="shared" si="2"/>
        <v>1</v>
      </c>
      <c r="E109" s="3" t="str">
        <f t="shared" si="3"/>
        <v>12</v>
      </c>
      <c r="F109" s="20">
        <v>12000</v>
      </c>
      <c r="G109" s="22" t="s">
        <v>56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</row>
    <row r="110" spans="1:14" x14ac:dyDescent="0.2">
      <c r="A110" s="21">
        <v>9</v>
      </c>
      <c r="B110" s="21">
        <v>3331</v>
      </c>
      <c r="C110" s="2" t="str">
        <f>VLOOKUP(B110,Hoja2!B:C,2,FALSE)</f>
        <v>MUSEOS Y ARTES PLÁSTICAS</v>
      </c>
      <c r="D110" s="3" t="str">
        <f t="shared" si="2"/>
        <v>1</v>
      </c>
      <c r="E110" s="3" t="str">
        <f t="shared" si="3"/>
        <v>12</v>
      </c>
      <c r="F110" s="20">
        <v>12003</v>
      </c>
      <c r="G110" s="22" t="s">
        <v>58</v>
      </c>
      <c r="H110" s="23">
        <v>11549</v>
      </c>
      <c r="I110" s="23">
        <v>1000</v>
      </c>
      <c r="J110" s="23">
        <v>12549</v>
      </c>
      <c r="K110" s="23">
        <v>11560</v>
      </c>
      <c r="L110" s="23">
        <v>11560</v>
      </c>
      <c r="M110" s="23">
        <v>11538.76</v>
      </c>
      <c r="N110" s="23">
        <v>11538.76</v>
      </c>
    </row>
    <row r="111" spans="1:14" x14ac:dyDescent="0.2">
      <c r="A111" s="21">
        <v>9</v>
      </c>
      <c r="B111" s="21">
        <v>3331</v>
      </c>
      <c r="C111" s="2" t="str">
        <f>VLOOKUP(B111,Hoja2!B:C,2,FALSE)</f>
        <v>MUSEOS Y ARTES PLÁSTICAS</v>
      </c>
      <c r="D111" s="3" t="str">
        <f t="shared" si="2"/>
        <v>1</v>
      </c>
      <c r="E111" s="3" t="str">
        <f t="shared" si="3"/>
        <v>12</v>
      </c>
      <c r="F111" s="20">
        <v>12006</v>
      </c>
      <c r="G111" s="22" t="s">
        <v>60</v>
      </c>
      <c r="H111" s="23">
        <v>4226</v>
      </c>
      <c r="I111" s="23">
        <v>0</v>
      </c>
      <c r="J111" s="23">
        <v>4226</v>
      </c>
      <c r="K111" s="23">
        <v>4250</v>
      </c>
      <c r="L111" s="23">
        <v>4250</v>
      </c>
      <c r="M111" s="23">
        <v>4222.2</v>
      </c>
      <c r="N111" s="23">
        <v>4222.2</v>
      </c>
    </row>
    <row r="112" spans="1:14" x14ac:dyDescent="0.2">
      <c r="A112" s="21">
        <v>9</v>
      </c>
      <c r="B112" s="21">
        <v>3331</v>
      </c>
      <c r="C112" s="2" t="str">
        <f>VLOOKUP(B112,Hoja2!B:C,2,FALSE)</f>
        <v>MUSEOS Y ARTES PLÁSTICAS</v>
      </c>
      <c r="D112" s="3" t="str">
        <f t="shared" si="2"/>
        <v>1</v>
      </c>
      <c r="E112" s="3" t="str">
        <f t="shared" si="3"/>
        <v>12</v>
      </c>
      <c r="F112" s="20">
        <v>12100</v>
      </c>
      <c r="G112" s="22" t="s">
        <v>61</v>
      </c>
      <c r="H112" s="23">
        <v>7192</v>
      </c>
      <c r="I112" s="23">
        <v>0</v>
      </c>
      <c r="J112" s="23">
        <v>7192</v>
      </c>
      <c r="K112" s="23">
        <v>7200</v>
      </c>
      <c r="L112" s="23">
        <v>7200</v>
      </c>
      <c r="M112" s="23">
        <v>7185.92</v>
      </c>
      <c r="N112" s="23">
        <v>7185.92</v>
      </c>
    </row>
    <row r="113" spans="1:14" x14ac:dyDescent="0.2">
      <c r="A113" s="21">
        <v>9</v>
      </c>
      <c r="B113" s="21">
        <v>3331</v>
      </c>
      <c r="C113" s="2" t="str">
        <f>VLOOKUP(B113,Hoja2!B:C,2,FALSE)</f>
        <v>MUSEOS Y ARTES PLÁSTICAS</v>
      </c>
      <c r="D113" s="3" t="str">
        <f t="shared" si="2"/>
        <v>1</v>
      </c>
      <c r="E113" s="3" t="str">
        <f t="shared" si="3"/>
        <v>12</v>
      </c>
      <c r="F113" s="20">
        <v>12101</v>
      </c>
      <c r="G113" s="22" t="s">
        <v>62</v>
      </c>
      <c r="H113" s="23">
        <v>14234</v>
      </c>
      <c r="I113" s="23">
        <v>0</v>
      </c>
      <c r="J113" s="23">
        <v>14234</v>
      </c>
      <c r="K113" s="23">
        <v>14250</v>
      </c>
      <c r="L113" s="23">
        <v>14250</v>
      </c>
      <c r="M113" s="23">
        <v>14224</v>
      </c>
      <c r="N113" s="23">
        <v>14224</v>
      </c>
    </row>
    <row r="114" spans="1:14" x14ac:dyDescent="0.2">
      <c r="A114" s="21">
        <v>9</v>
      </c>
      <c r="B114" s="21">
        <v>3331</v>
      </c>
      <c r="C114" s="2" t="str">
        <f>VLOOKUP(B114,Hoja2!B:C,2,FALSE)</f>
        <v>MUSEOS Y ARTES PLÁSTICAS</v>
      </c>
      <c r="D114" s="3" t="str">
        <f t="shared" si="2"/>
        <v>1</v>
      </c>
      <c r="E114" s="3" t="str">
        <f t="shared" si="3"/>
        <v>12</v>
      </c>
      <c r="F114" s="20">
        <v>12103</v>
      </c>
      <c r="G114" s="22" t="s">
        <v>63</v>
      </c>
      <c r="H114" s="23">
        <v>1984</v>
      </c>
      <c r="I114" s="23">
        <v>0</v>
      </c>
      <c r="J114" s="23">
        <v>1984</v>
      </c>
      <c r="K114" s="23">
        <v>2200</v>
      </c>
      <c r="L114" s="23">
        <v>2200</v>
      </c>
      <c r="M114" s="23">
        <v>2117.8000000000002</v>
      </c>
      <c r="N114" s="23">
        <v>2117.8000000000002</v>
      </c>
    </row>
    <row r="115" spans="1:14" x14ac:dyDescent="0.2">
      <c r="A115" s="21">
        <v>9</v>
      </c>
      <c r="B115" s="21">
        <v>3331</v>
      </c>
      <c r="C115" s="2" t="str">
        <f>VLOOKUP(B115,Hoja2!B:C,2,FALSE)</f>
        <v>MUSEOS Y ARTES PLÁSTICAS</v>
      </c>
      <c r="D115" s="3" t="str">
        <f t="shared" si="2"/>
        <v>1</v>
      </c>
      <c r="E115" s="3" t="str">
        <f t="shared" si="3"/>
        <v>13</v>
      </c>
      <c r="F115" s="20">
        <v>13000</v>
      </c>
      <c r="G115" s="22" t="s">
        <v>64</v>
      </c>
      <c r="H115" s="23">
        <v>20428</v>
      </c>
      <c r="I115" s="23">
        <v>0</v>
      </c>
      <c r="J115" s="23">
        <v>20428</v>
      </c>
      <c r="K115" s="23">
        <v>19000</v>
      </c>
      <c r="L115" s="23">
        <v>19000</v>
      </c>
      <c r="M115" s="23">
        <v>17294.18</v>
      </c>
      <c r="N115" s="23">
        <v>17294.18</v>
      </c>
    </row>
    <row r="116" spans="1:14" x14ac:dyDescent="0.2">
      <c r="A116" s="21">
        <v>9</v>
      </c>
      <c r="B116" s="21">
        <v>3331</v>
      </c>
      <c r="C116" s="2" t="str">
        <f>VLOOKUP(B116,Hoja2!B:C,2,FALSE)</f>
        <v>MUSEOS Y ARTES PLÁSTICAS</v>
      </c>
      <c r="D116" s="3" t="str">
        <f t="shared" si="2"/>
        <v>1</v>
      </c>
      <c r="E116" s="3" t="str">
        <f t="shared" si="3"/>
        <v>13</v>
      </c>
      <c r="F116" s="20">
        <v>13002</v>
      </c>
      <c r="G116" s="22" t="s">
        <v>65</v>
      </c>
      <c r="H116" s="23">
        <v>22033</v>
      </c>
      <c r="I116" s="23">
        <v>0</v>
      </c>
      <c r="J116" s="23">
        <v>22033</v>
      </c>
      <c r="K116" s="23">
        <v>18000</v>
      </c>
      <c r="L116" s="23">
        <v>18000</v>
      </c>
      <c r="M116" s="23">
        <v>17194.689999999999</v>
      </c>
      <c r="N116" s="23">
        <v>17194.689999999999</v>
      </c>
    </row>
    <row r="117" spans="1:14" x14ac:dyDescent="0.2">
      <c r="A117" s="21">
        <v>9</v>
      </c>
      <c r="B117" s="21">
        <v>3331</v>
      </c>
      <c r="C117" s="2" t="str">
        <f>VLOOKUP(B117,Hoja2!B:C,2,FALSE)</f>
        <v>MUSEOS Y ARTES PLÁSTICAS</v>
      </c>
      <c r="D117" s="3" t="str">
        <f t="shared" si="2"/>
        <v>1</v>
      </c>
      <c r="E117" s="3" t="str">
        <f t="shared" si="3"/>
        <v>13</v>
      </c>
      <c r="F117" s="20">
        <v>131</v>
      </c>
      <c r="G117" s="22" t="s">
        <v>66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</row>
    <row r="118" spans="1:14" x14ac:dyDescent="0.2">
      <c r="A118" s="21">
        <v>9</v>
      </c>
      <c r="B118" s="21">
        <v>3331</v>
      </c>
      <c r="C118" s="2" t="str">
        <f>VLOOKUP(B118,Hoja2!B:C,2,FALSE)</f>
        <v>MUSEOS Y ARTES PLÁSTICAS</v>
      </c>
      <c r="D118" s="3" t="str">
        <f t="shared" si="2"/>
        <v>1</v>
      </c>
      <c r="E118" s="3" t="str">
        <f t="shared" si="3"/>
        <v>15</v>
      </c>
      <c r="F118" s="20">
        <v>150</v>
      </c>
      <c r="G118" s="22" t="s">
        <v>67</v>
      </c>
      <c r="H118" s="23">
        <v>471</v>
      </c>
      <c r="I118" s="23">
        <v>0</v>
      </c>
      <c r="J118" s="23">
        <v>471</v>
      </c>
      <c r="K118" s="23">
        <v>450</v>
      </c>
      <c r="L118" s="23">
        <v>450</v>
      </c>
      <c r="M118" s="23">
        <v>412.5</v>
      </c>
      <c r="N118" s="23">
        <v>412.5</v>
      </c>
    </row>
    <row r="119" spans="1:14" x14ac:dyDescent="0.2">
      <c r="A119" s="21">
        <v>9</v>
      </c>
      <c r="B119" s="21">
        <v>3331</v>
      </c>
      <c r="C119" s="2" t="str">
        <f>VLOOKUP(B119,Hoja2!B:C,2,FALSE)</f>
        <v>MUSEOS Y ARTES PLÁSTICAS</v>
      </c>
      <c r="D119" s="3" t="str">
        <f t="shared" si="2"/>
        <v>2</v>
      </c>
      <c r="E119" s="3" t="str">
        <f t="shared" si="3"/>
        <v>20</v>
      </c>
      <c r="F119" s="20">
        <v>205</v>
      </c>
      <c r="G119" s="22" t="s">
        <v>74</v>
      </c>
      <c r="H119" s="23">
        <v>2000</v>
      </c>
      <c r="I119" s="23">
        <v>0</v>
      </c>
      <c r="J119" s="23">
        <v>2000</v>
      </c>
      <c r="K119" s="23">
        <v>0</v>
      </c>
      <c r="L119" s="23">
        <v>0</v>
      </c>
      <c r="M119" s="23">
        <v>0</v>
      </c>
      <c r="N119" s="23">
        <v>0</v>
      </c>
    </row>
    <row r="120" spans="1:14" x14ac:dyDescent="0.2">
      <c r="A120" s="21">
        <v>9</v>
      </c>
      <c r="B120" s="21">
        <v>3331</v>
      </c>
      <c r="C120" s="2" t="str">
        <f>VLOOKUP(B120,Hoja2!B:C,2,FALSE)</f>
        <v>MUSEOS Y ARTES PLÁSTICAS</v>
      </c>
      <c r="D120" s="3" t="str">
        <f t="shared" si="2"/>
        <v>2</v>
      </c>
      <c r="E120" s="3" t="str">
        <f t="shared" si="3"/>
        <v>20</v>
      </c>
      <c r="F120" s="20">
        <v>208</v>
      </c>
      <c r="G120" s="22" t="s">
        <v>75</v>
      </c>
      <c r="H120" s="23">
        <v>1000</v>
      </c>
      <c r="I120" s="23">
        <v>0</v>
      </c>
      <c r="J120" s="23">
        <v>1000</v>
      </c>
      <c r="K120" s="23">
        <v>0</v>
      </c>
      <c r="L120" s="23">
        <v>0</v>
      </c>
      <c r="M120" s="23">
        <v>0</v>
      </c>
      <c r="N120" s="23">
        <v>0</v>
      </c>
    </row>
    <row r="121" spans="1:14" x14ac:dyDescent="0.2">
      <c r="A121" s="21">
        <v>9</v>
      </c>
      <c r="B121" s="21">
        <v>3331</v>
      </c>
      <c r="C121" s="2" t="str">
        <f>VLOOKUP(B121,Hoja2!B:C,2,FALSE)</f>
        <v>MUSEOS Y ARTES PLÁSTICAS</v>
      </c>
      <c r="D121" s="3" t="str">
        <f t="shared" si="2"/>
        <v>2</v>
      </c>
      <c r="E121" s="3" t="str">
        <f t="shared" si="3"/>
        <v>21</v>
      </c>
      <c r="F121" s="20">
        <v>212</v>
      </c>
      <c r="G121" s="22" t="s">
        <v>76</v>
      </c>
      <c r="H121" s="23">
        <v>0</v>
      </c>
      <c r="I121" s="23">
        <v>0</v>
      </c>
      <c r="J121" s="23">
        <v>0</v>
      </c>
      <c r="K121" s="23">
        <v>894.8</v>
      </c>
      <c r="L121" s="23">
        <v>894.8</v>
      </c>
      <c r="M121" s="23">
        <v>860.63</v>
      </c>
      <c r="N121" s="23">
        <v>860.63</v>
      </c>
    </row>
    <row r="122" spans="1:14" x14ac:dyDescent="0.2">
      <c r="A122" s="21">
        <v>9</v>
      </c>
      <c r="B122" s="21">
        <v>3331</v>
      </c>
      <c r="C122" s="2" t="str">
        <f>VLOOKUP(B122,Hoja2!B:C,2,FALSE)</f>
        <v>MUSEOS Y ARTES PLÁSTICAS</v>
      </c>
      <c r="D122" s="3" t="str">
        <f t="shared" si="2"/>
        <v>2</v>
      </c>
      <c r="E122" s="3" t="str">
        <f t="shared" si="3"/>
        <v>22</v>
      </c>
      <c r="F122" s="20">
        <v>223</v>
      </c>
      <c r="G122" s="22" t="s">
        <v>94</v>
      </c>
      <c r="H122" s="23">
        <v>30000</v>
      </c>
      <c r="I122" s="23">
        <v>25000</v>
      </c>
      <c r="J122" s="23">
        <v>55000</v>
      </c>
      <c r="K122" s="23">
        <v>118668.94</v>
      </c>
      <c r="L122" s="23">
        <v>118668.94</v>
      </c>
      <c r="M122" s="23">
        <v>113740.97</v>
      </c>
      <c r="N122" s="23">
        <v>113740.97</v>
      </c>
    </row>
    <row r="123" spans="1:14" x14ac:dyDescent="0.2">
      <c r="A123" s="21">
        <v>9</v>
      </c>
      <c r="B123" s="21">
        <v>3331</v>
      </c>
      <c r="C123" s="2" t="str">
        <f>VLOOKUP(B123,Hoja2!B:C,2,FALSE)</f>
        <v>MUSEOS Y ARTES PLÁSTICAS</v>
      </c>
      <c r="D123" s="3" t="str">
        <f t="shared" si="2"/>
        <v>2</v>
      </c>
      <c r="E123" s="3" t="str">
        <f t="shared" si="3"/>
        <v>22</v>
      </c>
      <c r="F123" s="20">
        <v>224</v>
      </c>
      <c r="G123" s="22" t="s">
        <v>95</v>
      </c>
      <c r="H123" s="23">
        <v>4000</v>
      </c>
      <c r="I123" s="23">
        <v>0</v>
      </c>
      <c r="J123" s="23">
        <v>4000</v>
      </c>
      <c r="K123" s="23">
        <v>10277.98</v>
      </c>
      <c r="L123" s="23">
        <v>10277.98</v>
      </c>
      <c r="M123" s="23">
        <v>9215.3799999999992</v>
      </c>
      <c r="N123" s="23">
        <v>9001.24</v>
      </c>
    </row>
    <row r="124" spans="1:14" x14ac:dyDescent="0.2">
      <c r="A124" s="21">
        <v>9</v>
      </c>
      <c r="B124" s="21">
        <v>3331</v>
      </c>
      <c r="C124" s="2" t="str">
        <f>VLOOKUP(B124,Hoja2!B:C,2,FALSE)</f>
        <v>MUSEOS Y ARTES PLÁSTICAS</v>
      </c>
      <c r="D124" s="3" t="str">
        <f t="shared" si="2"/>
        <v>2</v>
      </c>
      <c r="E124" s="3" t="str">
        <f t="shared" si="3"/>
        <v>22</v>
      </c>
      <c r="F124" s="20">
        <v>22601</v>
      </c>
      <c r="G124" s="22" t="s">
        <v>97</v>
      </c>
      <c r="H124" s="23">
        <v>1000</v>
      </c>
      <c r="I124" s="23">
        <v>0</v>
      </c>
      <c r="J124" s="23">
        <v>1000</v>
      </c>
      <c r="K124" s="23">
        <v>0</v>
      </c>
      <c r="L124" s="23">
        <v>0</v>
      </c>
      <c r="M124" s="23">
        <v>0</v>
      </c>
      <c r="N124" s="23">
        <v>0</v>
      </c>
    </row>
    <row r="125" spans="1:14" x14ac:dyDescent="0.2">
      <c r="A125" s="21">
        <v>9</v>
      </c>
      <c r="B125" s="21">
        <v>3331</v>
      </c>
      <c r="C125" s="2" t="str">
        <f>VLOOKUP(B125,Hoja2!B:C,2,FALSE)</f>
        <v>MUSEOS Y ARTES PLÁSTICAS</v>
      </c>
      <c r="D125" s="3" t="str">
        <f t="shared" si="2"/>
        <v>2</v>
      </c>
      <c r="E125" s="3" t="str">
        <f t="shared" si="3"/>
        <v>22</v>
      </c>
      <c r="F125" s="20">
        <v>22602</v>
      </c>
      <c r="G125" s="22" t="s">
        <v>98</v>
      </c>
      <c r="H125" s="23">
        <v>0</v>
      </c>
      <c r="I125" s="23">
        <v>0</v>
      </c>
      <c r="J125" s="23">
        <v>0</v>
      </c>
      <c r="K125" s="23">
        <v>3020.16</v>
      </c>
      <c r="L125" s="23">
        <v>3020.16</v>
      </c>
      <c r="M125" s="23">
        <v>2573.88</v>
      </c>
      <c r="N125" s="23">
        <v>2573.88</v>
      </c>
    </row>
    <row r="126" spans="1:14" x14ac:dyDescent="0.2">
      <c r="A126" s="21">
        <v>9</v>
      </c>
      <c r="B126" s="21">
        <v>3331</v>
      </c>
      <c r="C126" s="2" t="str">
        <f>VLOOKUP(B126,Hoja2!B:C,2,FALSE)</f>
        <v>MUSEOS Y ARTES PLÁSTICAS</v>
      </c>
      <c r="D126" s="3" t="str">
        <f t="shared" si="2"/>
        <v>2</v>
      </c>
      <c r="E126" s="3" t="str">
        <f t="shared" si="3"/>
        <v>22</v>
      </c>
      <c r="F126" s="20">
        <v>22606</v>
      </c>
      <c r="G126" s="22" t="s">
        <v>117</v>
      </c>
      <c r="H126" s="23">
        <v>3000</v>
      </c>
      <c r="I126" s="23">
        <v>0</v>
      </c>
      <c r="J126" s="23">
        <v>3000</v>
      </c>
      <c r="K126" s="23">
        <v>500</v>
      </c>
      <c r="L126" s="23">
        <v>500</v>
      </c>
      <c r="M126" s="23">
        <v>500</v>
      </c>
      <c r="N126" s="23">
        <v>500</v>
      </c>
    </row>
    <row r="127" spans="1:14" x14ac:dyDescent="0.2">
      <c r="A127" s="21">
        <v>9</v>
      </c>
      <c r="B127" s="21">
        <v>3331</v>
      </c>
      <c r="C127" s="2" t="str">
        <f>VLOOKUP(B127,Hoja2!B:C,2,FALSE)</f>
        <v>MUSEOS Y ARTES PLÁSTICAS</v>
      </c>
      <c r="D127" s="3" t="str">
        <f t="shared" si="2"/>
        <v>2</v>
      </c>
      <c r="E127" s="3" t="str">
        <f t="shared" si="3"/>
        <v>22</v>
      </c>
      <c r="F127" s="20">
        <v>22609</v>
      </c>
      <c r="G127" s="22" t="s">
        <v>118</v>
      </c>
      <c r="H127" s="23">
        <v>150972</v>
      </c>
      <c r="I127" s="23">
        <v>0</v>
      </c>
      <c r="J127" s="23">
        <v>150972</v>
      </c>
      <c r="K127" s="23">
        <v>203630.57</v>
      </c>
      <c r="L127" s="23">
        <v>203630.57</v>
      </c>
      <c r="M127" s="23">
        <v>196282.4</v>
      </c>
      <c r="N127" s="23">
        <v>174773.36</v>
      </c>
    </row>
    <row r="128" spans="1:14" x14ac:dyDescent="0.2">
      <c r="A128" s="21">
        <v>9</v>
      </c>
      <c r="B128" s="21">
        <v>3331</v>
      </c>
      <c r="C128" s="2" t="str">
        <f>VLOOKUP(B128,Hoja2!B:C,2,FALSE)</f>
        <v>MUSEOS Y ARTES PLÁSTICAS</v>
      </c>
      <c r="D128" s="3" t="str">
        <f t="shared" si="2"/>
        <v>2</v>
      </c>
      <c r="E128" s="3" t="str">
        <f t="shared" si="3"/>
        <v>22</v>
      </c>
      <c r="F128" s="20">
        <v>22699</v>
      </c>
      <c r="G128" s="22" t="s">
        <v>101</v>
      </c>
      <c r="H128" s="23">
        <v>20000</v>
      </c>
      <c r="I128" s="23">
        <v>30000</v>
      </c>
      <c r="J128" s="23">
        <v>50000</v>
      </c>
      <c r="K128" s="23">
        <v>14547.08</v>
      </c>
      <c r="L128" s="23">
        <v>14547.08</v>
      </c>
      <c r="M128" s="23">
        <v>10420.1</v>
      </c>
      <c r="N128" s="23">
        <v>10133.98</v>
      </c>
    </row>
    <row r="129" spans="1:14" x14ac:dyDescent="0.2">
      <c r="A129" s="21">
        <v>9</v>
      </c>
      <c r="B129" s="21">
        <v>3331</v>
      </c>
      <c r="C129" s="2" t="str">
        <f>VLOOKUP(B129,Hoja2!B:C,2,FALSE)</f>
        <v>MUSEOS Y ARTES PLÁSTICAS</v>
      </c>
      <c r="D129" s="3" t="str">
        <f t="shared" ref="D129:D192" si="4">LEFT(F129,1)</f>
        <v>2</v>
      </c>
      <c r="E129" s="3" t="str">
        <f t="shared" ref="E129:E192" si="5">LEFT(F129,2)</f>
        <v>22</v>
      </c>
      <c r="F129" s="20">
        <v>22700</v>
      </c>
      <c r="G129" s="22" t="s">
        <v>102</v>
      </c>
      <c r="H129" s="23">
        <v>8000</v>
      </c>
      <c r="I129" s="23">
        <v>0</v>
      </c>
      <c r="J129" s="23">
        <v>8000</v>
      </c>
      <c r="K129" s="23">
        <v>0</v>
      </c>
      <c r="L129" s="23">
        <v>0</v>
      </c>
      <c r="M129" s="23">
        <v>0</v>
      </c>
      <c r="N129" s="23">
        <v>0</v>
      </c>
    </row>
    <row r="130" spans="1:14" x14ac:dyDescent="0.2">
      <c r="A130" s="21">
        <v>9</v>
      </c>
      <c r="B130" s="21">
        <v>3331</v>
      </c>
      <c r="C130" s="2" t="str">
        <f>VLOOKUP(B130,Hoja2!B:C,2,FALSE)</f>
        <v>MUSEOS Y ARTES PLÁSTICAS</v>
      </c>
      <c r="D130" s="3" t="str">
        <f t="shared" si="4"/>
        <v>2</v>
      </c>
      <c r="E130" s="3" t="str">
        <f t="shared" si="5"/>
        <v>22</v>
      </c>
      <c r="F130" s="20">
        <v>22706</v>
      </c>
      <c r="G130" s="22" t="s">
        <v>104</v>
      </c>
      <c r="H130" s="23">
        <v>17000</v>
      </c>
      <c r="I130" s="23">
        <v>0</v>
      </c>
      <c r="J130" s="23">
        <v>17000</v>
      </c>
      <c r="K130" s="23">
        <v>7748.66</v>
      </c>
      <c r="L130" s="23">
        <v>7748.66</v>
      </c>
      <c r="M130" s="23">
        <v>7452.8</v>
      </c>
      <c r="N130" s="23">
        <v>6870.9</v>
      </c>
    </row>
    <row r="131" spans="1:14" x14ac:dyDescent="0.2">
      <c r="A131" s="21">
        <v>9</v>
      </c>
      <c r="B131" s="21">
        <v>3331</v>
      </c>
      <c r="C131" s="2" t="str">
        <f>VLOOKUP(B131,Hoja2!B:C,2,FALSE)</f>
        <v>MUSEOS Y ARTES PLÁSTICAS</v>
      </c>
      <c r="D131" s="3" t="str">
        <f t="shared" si="4"/>
        <v>2</v>
      </c>
      <c r="E131" s="3" t="str">
        <f t="shared" si="5"/>
        <v>22</v>
      </c>
      <c r="F131" s="20">
        <v>22799</v>
      </c>
      <c r="G131" s="22" t="s">
        <v>105</v>
      </c>
      <c r="H131" s="23">
        <v>361000</v>
      </c>
      <c r="I131" s="23">
        <v>70000</v>
      </c>
      <c r="J131" s="23">
        <v>431000</v>
      </c>
      <c r="K131" s="23">
        <v>390404.36</v>
      </c>
      <c r="L131" s="23">
        <v>390404.36</v>
      </c>
      <c r="M131" s="23">
        <v>359763.14</v>
      </c>
      <c r="N131" s="23">
        <v>358459.68</v>
      </c>
    </row>
    <row r="132" spans="1:14" x14ac:dyDescent="0.2">
      <c r="A132" s="21">
        <v>9</v>
      </c>
      <c r="B132" s="21">
        <v>3331</v>
      </c>
      <c r="C132" s="2" t="str">
        <f>VLOOKUP(B132,Hoja2!B:C,2,FALSE)</f>
        <v>MUSEOS Y ARTES PLÁSTICAS</v>
      </c>
      <c r="D132" s="3" t="str">
        <f t="shared" si="4"/>
        <v>2</v>
      </c>
      <c r="E132" s="3" t="str">
        <f t="shared" si="5"/>
        <v>23</v>
      </c>
      <c r="F132" s="20">
        <v>23020</v>
      </c>
      <c r="G132" s="22" t="s">
        <v>106</v>
      </c>
      <c r="H132" s="23">
        <v>500</v>
      </c>
      <c r="I132" s="23">
        <v>0</v>
      </c>
      <c r="J132" s="23">
        <v>500</v>
      </c>
      <c r="K132" s="23">
        <v>0</v>
      </c>
      <c r="L132" s="23">
        <v>0</v>
      </c>
      <c r="M132" s="23">
        <v>0</v>
      </c>
      <c r="N132" s="23">
        <v>0</v>
      </c>
    </row>
    <row r="133" spans="1:14" x14ac:dyDescent="0.2">
      <c r="A133" s="21">
        <v>9</v>
      </c>
      <c r="B133" s="21">
        <v>3331</v>
      </c>
      <c r="C133" s="2" t="str">
        <f>VLOOKUP(B133,Hoja2!B:C,2,FALSE)</f>
        <v>MUSEOS Y ARTES PLÁSTICAS</v>
      </c>
      <c r="D133" s="3" t="str">
        <f t="shared" si="4"/>
        <v>2</v>
      </c>
      <c r="E133" s="3" t="str">
        <f t="shared" si="5"/>
        <v>23</v>
      </c>
      <c r="F133" s="20">
        <v>23120</v>
      </c>
      <c r="G133" s="22" t="s">
        <v>107</v>
      </c>
      <c r="H133" s="23">
        <v>500</v>
      </c>
      <c r="I133" s="23">
        <v>0</v>
      </c>
      <c r="J133" s="23">
        <v>500</v>
      </c>
      <c r="K133" s="23">
        <v>0</v>
      </c>
      <c r="L133" s="23">
        <v>0</v>
      </c>
      <c r="M133" s="23">
        <v>0</v>
      </c>
      <c r="N133" s="23">
        <v>0</v>
      </c>
    </row>
    <row r="134" spans="1:14" x14ac:dyDescent="0.2">
      <c r="A134" s="21">
        <v>9</v>
      </c>
      <c r="B134" s="21">
        <v>3331</v>
      </c>
      <c r="C134" s="2" t="str">
        <f>VLOOKUP(B134,Hoja2!B:C,2,FALSE)</f>
        <v>MUSEOS Y ARTES PLÁSTICAS</v>
      </c>
      <c r="D134" s="3" t="str">
        <f t="shared" si="4"/>
        <v>4</v>
      </c>
      <c r="E134" s="3" t="str">
        <f t="shared" si="5"/>
        <v>48</v>
      </c>
      <c r="F134" s="20">
        <v>481</v>
      </c>
      <c r="G134" s="22" t="s">
        <v>122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</row>
    <row r="135" spans="1:14" x14ac:dyDescent="0.2">
      <c r="A135" s="21">
        <v>9</v>
      </c>
      <c r="B135" s="21">
        <v>3331</v>
      </c>
      <c r="C135" s="2" t="str">
        <f>VLOOKUP(B135,Hoja2!B:C,2,FALSE)</f>
        <v>MUSEOS Y ARTES PLÁSTICAS</v>
      </c>
      <c r="D135" s="3" t="str">
        <f t="shared" si="4"/>
        <v>6</v>
      </c>
      <c r="E135" s="3" t="str">
        <f t="shared" si="5"/>
        <v>62</v>
      </c>
      <c r="F135" s="20">
        <v>623</v>
      </c>
      <c r="G135" s="22" t="s">
        <v>108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</row>
    <row r="136" spans="1:14" x14ac:dyDescent="0.2">
      <c r="A136" s="21">
        <v>9</v>
      </c>
      <c r="B136" s="21">
        <v>3331</v>
      </c>
      <c r="C136" s="2" t="str">
        <f>VLOOKUP(B136,Hoja2!B:C,2,FALSE)</f>
        <v>MUSEOS Y ARTES PLÁSTICAS</v>
      </c>
      <c r="D136" s="3" t="str">
        <f t="shared" si="4"/>
        <v>6</v>
      </c>
      <c r="E136" s="3" t="str">
        <f t="shared" si="5"/>
        <v>62</v>
      </c>
      <c r="F136" s="20">
        <v>625</v>
      </c>
      <c r="G136" s="22" t="s">
        <v>79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</row>
    <row r="137" spans="1:14" x14ac:dyDescent="0.2">
      <c r="A137" s="21">
        <v>9</v>
      </c>
      <c r="B137" s="21">
        <v>3331</v>
      </c>
      <c r="C137" s="2" t="str">
        <f>VLOOKUP(B137,Hoja2!B:C,2,FALSE)</f>
        <v>MUSEOS Y ARTES PLÁSTICAS</v>
      </c>
      <c r="D137" s="3" t="str">
        <f t="shared" si="4"/>
        <v>6</v>
      </c>
      <c r="E137" s="3" t="str">
        <f t="shared" si="5"/>
        <v>63</v>
      </c>
      <c r="F137" s="20">
        <v>632</v>
      </c>
      <c r="G137" s="22" t="s">
        <v>123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</row>
    <row r="138" spans="1:14" x14ac:dyDescent="0.2">
      <c r="A138" s="21">
        <v>9</v>
      </c>
      <c r="B138" s="21">
        <v>3331</v>
      </c>
      <c r="C138" s="2" t="str">
        <f>VLOOKUP(B138,Hoja2!B:C,2,FALSE)</f>
        <v>MUSEOS Y ARTES PLÁSTICAS</v>
      </c>
      <c r="D138" s="3" t="str">
        <f t="shared" si="4"/>
        <v>6</v>
      </c>
      <c r="E138" s="3" t="str">
        <f t="shared" si="5"/>
        <v>63</v>
      </c>
      <c r="F138" s="20">
        <v>633</v>
      </c>
      <c r="G138" s="22" t="s">
        <v>121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23">
        <v>0</v>
      </c>
    </row>
    <row r="139" spans="1:14" x14ac:dyDescent="0.2">
      <c r="A139" s="21">
        <v>9</v>
      </c>
      <c r="B139" s="21">
        <v>3331</v>
      </c>
      <c r="C139" s="2" t="str">
        <f>VLOOKUP(B139,Hoja2!B:C,2,FALSE)</f>
        <v>MUSEOS Y ARTES PLÁSTICAS</v>
      </c>
      <c r="D139" s="3" t="str">
        <f t="shared" si="4"/>
        <v>6</v>
      </c>
      <c r="E139" s="3" t="str">
        <f t="shared" si="5"/>
        <v>63</v>
      </c>
      <c r="F139" s="20">
        <v>635</v>
      </c>
      <c r="G139" s="22" t="s">
        <v>79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</row>
    <row r="140" spans="1:14" x14ac:dyDescent="0.2">
      <c r="A140" s="21">
        <v>9</v>
      </c>
      <c r="B140" s="21">
        <v>3331</v>
      </c>
      <c r="C140" s="2" t="str">
        <f>VLOOKUP(B140,Hoja2!B:C,2,FALSE)</f>
        <v>MUSEOS Y ARTES PLÁSTICAS</v>
      </c>
      <c r="D140" s="3" t="str">
        <f t="shared" si="4"/>
        <v>6</v>
      </c>
      <c r="E140" s="3" t="str">
        <f t="shared" si="5"/>
        <v>63</v>
      </c>
      <c r="F140" s="20">
        <v>636</v>
      </c>
      <c r="G140" s="22" t="s">
        <v>80</v>
      </c>
      <c r="H140" s="23">
        <v>0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</row>
    <row r="141" spans="1:14" x14ac:dyDescent="0.2">
      <c r="A141" s="21">
        <v>9</v>
      </c>
      <c r="B141" s="21">
        <v>3332</v>
      </c>
      <c r="C141" s="2" t="str">
        <f>VLOOKUP(B141,Hoja2!B:C,2,FALSE)</f>
        <v>PATIO HERRERIANO</v>
      </c>
      <c r="D141" s="3" t="str">
        <f t="shared" si="4"/>
        <v>1</v>
      </c>
      <c r="E141" s="3" t="str">
        <f t="shared" si="5"/>
        <v>13</v>
      </c>
      <c r="F141" s="20">
        <v>13000</v>
      </c>
      <c r="G141" s="22" t="s">
        <v>64</v>
      </c>
      <c r="H141" s="23">
        <v>167462</v>
      </c>
      <c r="I141" s="23">
        <v>0</v>
      </c>
      <c r="J141" s="23">
        <v>167462</v>
      </c>
      <c r="K141" s="23">
        <v>168000</v>
      </c>
      <c r="L141" s="23">
        <v>168000</v>
      </c>
      <c r="M141" s="23">
        <v>166765.03</v>
      </c>
      <c r="N141" s="23">
        <v>166765.03</v>
      </c>
    </row>
    <row r="142" spans="1:14" x14ac:dyDescent="0.2">
      <c r="A142" s="21">
        <v>9</v>
      </c>
      <c r="B142" s="21">
        <v>3332</v>
      </c>
      <c r="C142" s="2" t="str">
        <f>VLOOKUP(B142,Hoja2!B:C,2,FALSE)</f>
        <v>PATIO HERRERIANO</v>
      </c>
      <c r="D142" s="3" t="str">
        <f t="shared" si="4"/>
        <v>1</v>
      </c>
      <c r="E142" s="3" t="str">
        <f t="shared" si="5"/>
        <v>13</v>
      </c>
      <c r="F142" s="20">
        <v>13002</v>
      </c>
      <c r="G142" s="22" t="s">
        <v>65</v>
      </c>
      <c r="H142" s="23">
        <v>141271</v>
      </c>
      <c r="I142" s="23">
        <v>0</v>
      </c>
      <c r="J142" s="23">
        <v>141271</v>
      </c>
      <c r="K142" s="23">
        <v>139000</v>
      </c>
      <c r="L142" s="23">
        <v>139000</v>
      </c>
      <c r="M142" s="23">
        <v>137249.93</v>
      </c>
      <c r="N142" s="23">
        <v>137249.93</v>
      </c>
    </row>
    <row r="143" spans="1:14" x14ac:dyDescent="0.2">
      <c r="A143" s="21">
        <v>9</v>
      </c>
      <c r="B143" s="21">
        <v>3332</v>
      </c>
      <c r="C143" s="2" t="str">
        <f>VLOOKUP(B143,Hoja2!B:C,2,FALSE)</f>
        <v>PATIO HERRERIANO</v>
      </c>
      <c r="D143" s="3" t="str">
        <f t="shared" si="4"/>
        <v>1</v>
      </c>
      <c r="E143" s="3" t="str">
        <f t="shared" si="5"/>
        <v>13</v>
      </c>
      <c r="F143" s="20">
        <v>131</v>
      </c>
      <c r="G143" s="22" t="s">
        <v>66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</row>
    <row r="144" spans="1:14" x14ac:dyDescent="0.2">
      <c r="A144" s="21">
        <v>9</v>
      </c>
      <c r="B144" s="21">
        <v>3332</v>
      </c>
      <c r="C144" s="2" t="str">
        <f>VLOOKUP(B144,Hoja2!B:C,2,FALSE)</f>
        <v>PATIO HERRERIANO</v>
      </c>
      <c r="D144" s="3" t="str">
        <f t="shared" si="4"/>
        <v>1</v>
      </c>
      <c r="E144" s="3" t="str">
        <f t="shared" si="5"/>
        <v>15</v>
      </c>
      <c r="F144" s="20">
        <v>150</v>
      </c>
      <c r="G144" s="22" t="s">
        <v>67</v>
      </c>
      <c r="H144" s="23">
        <v>1648</v>
      </c>
      <c r="I144" s="23">
        <v>400</v>
      </c>
      <c r="J144" s="23">
        <v>2048</v>
      </c>
      <c r="K144" s="23">
        <v>2160</v>
      </c>
      <c r="L144" s="23">
        <v>2160</v>
      </c>
      <c r="M144" s="23">
        <v>2151.88</v>
      </c>
      <c r="N144" s="23">
        <v>2151.88</v>
      </c>
    </row>
    <row r="145" spans="1:14" x14ac:dyDescent="0.2">
      <c r="A145" s="21">
        <v>9</v>
      </c>
      <c r="B145" s="21">
        <v>3332</v>
      </c>
      <c r="C145" s="2" t="str">
        <f>VLOOKUP(B145,Hoja2!B:C,2,FALSE)</f>
        <v>PATIO HERRERIANO</v>
      </c>
      <c r="D145" s="3" t="str">
        <f t="shared" si="4"/>
        <v>2</v>
      </c>
      <c r="E145" s="3" t="str">
        <f t="shared" si="5"/>
        <v>20</v>
      </c>
      <c r="F145" s="20">
        <v>203</v>
      </c>
      <c r="G145" s="22" t="s">
        <v>73</v>
      </c>
      <c r="H145" s="23">
        <v>3500</v>
      </c>
      <c r="I145" s="23">
        <v>10000</v>
      </c>
      <c r="J145" s="23">
        <v>13500</v>
      </c>
      <c r="K145" s="23">
        <v>28044.17</v>
      </c>
      <c r="L145" s="23">
        <v>28044.17</v>
      </c>
      <c r="M145" s="23">
        <v>25311.119999999999</v>
      </c>
      <c r="N145" s="23">
        <v>25311.119999999999</v>
      </c>
    </row>
    <row r="146" spans="1:14" x14ac:dyDescent="0.2">
      <c r="A146" s="21">
        <v>9</v>
      </c>
      <c r="B146" s="21">
        <v>3332</v>
      </c>
      <c r="C146" s="2" t="str">
        <f>VLOOKUP(B146,Hoja2!B:C,2,FALSE)</f>
        <v>PATIO HERRERIANO</v>
      </c>
      <c r="D146" s="3" t="str">
        <f t="shared" si="4"/>
        <v>2</v>
      </c>
      <c r="E146" s="3" t="str">
        <f t="shared" si="5"/>
        <v>20</v>
      </c>
      <c r="F146" s="20">
        <v>208</v>
      </c>
      <c r="G146" s="22" t="s">
        <v>75</v>
      </c>
      <c r="H146" s="23">
        <v>100</v>
      </c>
      <c r="I146" s="23">
        <v>0</v>
      </c>
      <c r="J146" s="23">
        <v>100</v>
      </c>
      <c r="K146" s="23">
        <v>0</v>
      </c>
      <c r="L146" s="23">
        <v>0</v>
      </c>
      <c r="M146" s="23">
        <v>0</v>
      </c>
      <c r="N146" s="23">
        <v>0</v>
      </c>
    </row>
    <row r="147" spans="1:14" x14ac:dyDescent="0.2">
      <c r="A147" s="21">
        <v>9</v>
      </c>
      <c r="B147" s="21">
        <v>3332</v>
      </c>
      <c r="C147" s="2" t="str">
        <f>VLOOKUP(B147,Hoja2!B:C,2,FALSE)</f>
        <v>PATIO HERRERIANO</v>
      </c>
      <c r="D147" s="3" t="str">
        <f t="shared" si="4"/>
        <v>2</v>
      </c>
      <c r="E147" s="3" t="str">
        <f t="shared" si="5"/>
        <v>21</v>
      </c>
      <c r="F147" s="20">
        <v>212</v>
      </c>
      <c r="G147" s="22" t="s">
        <v>76</v>
      </c>
      <c r="H147" s="23">
        <v>5000</v>
      </c>
      <c r="I147" s="23">
        <v>0</v>
      </c>
      <c r="J147" s="23">
        <v>5000</v>
      </c>
      <c r="K147" s="23">
        <v>19901.990000000002</v>
      </c>
      <c r="L147" s="23">
        <v>19901.990000000002</v>
      </c>
      <c r="M147" s="23">
        <v>18947.79</v>
      </c>
      <c r="N147" s="23">
        <v>14145.36</v>
      </c>
    </row>
    <row r="148" spans="1:14" x14ac:dyDescent="0.2">
      <c r="A148" s="21">
        <v>9</v>
      </c>
      <c r="B148" s="21">
        <v>3332</v>
      </c>
      <c r="C148" s="2" t="str">
        <f>VLOOKUP(B148,Hoja2!B:C,2,FALSE)</f>
        <v>PATIO HERRERIANO</v>
      </c>
      <c r="D148" s="3" t="str">
        <f t="shared" si="4"/>
        <v>2</v>
      </c>
      <c r="E148" s="3" t="str">
        <f t="shared" si="5"/>
        <v>21</v>
      </c>
      <c r="F148" s="20">
        <v>213</v>
      </c>
      <c r="G148" s="22" t="s">
        <v>77</v>
      </c>
      <c r="H148" s="23">
        <v>73000</v>
      </c>
      <c r="I148" s="23">
        <v>20000</v>
      </c>
      <c r="J148" s="23">
        <v>93000</v>
      </c>
      <c r="K148" s="23">
        <v>95065.84</v>
      </c>
      <c r="L148" s="23">
        <v>95065.84</v>
      </c>
      <c r="M148" s="23">
        <v>79260.12</v>
      </c>
      <c r="N148" s="23">
        <v>73206.490000000005</v>
      </c>
    </row>
    <row r="149" spans="1:14" x14ac:dyDescent="0.2">
      <c r="A149" s="21">
        <v>9</v>
      </c>
      <c r="B149" s="21">
        <v>3332</v>
      </c>
      <c r="C149" s="2" t="str">
        <f>VLOOKUP(B149,Hoja2!B:C,2,FALSE)</f>
        <v>PATIO HERRERIANO</v>
      </c>
      <c r="D149" s="3" t="str">
        <f t="shared" si="4"/>
        <v>2</v>
      </c>
      <c r="E149" s="3" t="str">
        <f t="shared" si="5"/>
        <v>21</v>
      </c>
      <c r="F149" s="20">
        <v>216</v>
      </c>
      <c r="G149" s="22" t="s">
        <v>80</v>
      </c>
      <c r="H149" s="23">
        <v>0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</row>
    <row r="150" spans="1:14" x14ac:dyDescent="0.2">
      <c r="A150" s="21">
        <v>9</v>
      </c>
      <c r="B150" s="21">
        <v>3332</v>
      </c>
      <c r="C150" s="2" t="str">
        <f>VLOOKUP(B150,Hoja2!B:C,2,FALSE)</f>
        <v>PATIO HERRERIANO</v>
      </c>
      <c r="D150" s="3" t="str">
        <f t="shared" si="4"/>
        <v>2</v>
      </c>
      <c r="E150" s="3" t="str">
        <f t="shared" si="5"/>
        <v>22</v>
      </c>
      <c r="F150" s="20">
        <v>22000</v>
      </c>
      <c r="G150" s="22" t="s">
        <v>81</v>
      </c>
      <c r="H150" s="23">
        <v>7000</v>
      </c>
      <c r="I150" s="23">
        <v>0</v>
      </c>
      <c r="J150" s="23">
        <v>7000</v>
      </c>
      <c r="K150" s="23">
        <v>5</v>
      </c>
      <c r="L150" s="23">
        <v>5</v>
      </c>
      <c r="M150" s="23">
        <v>5</v>
      </c>
      <c r="N150" s="23">
        <v>5</v>
      </c>
    </row>
    <row r="151" spans="1:14" x14ac:dyDescent="0.2">
      <c r="A151" s="21">
        <v>9</v>
      </c>
      <c r="B151" s="21">
        <v>3332</v>
      </c>
      <c r="C151" s="2" t="str">
        <f>VLOOKUP(B151,Hoja2!B:C,2,FALSE)</f>
        <v>PATIO HERRERIANO</v>
      </c>
      <c r="D151" s="3" t="str">
        <f t="shared" si="4"/>
        <v>2</v>
      </c>
      <c r="E151" s="3" t="str">
        <f t="shared" si="5"/>
        <v>22</v>
      </c>
      <c r="F151" s="20">
        <v>22001</v>
      </c>
      <c r="G151" s="22" t="s">
        <v>82</v>
      </c>
      <c r="H151" s="23">
        <v>12000</v>
      </c>
      <c r="I151" s="23">
        <v>0</v>
      </c>
      <c r="J151" s="23">
        <v>12000</v>
      </c>
      <c r="K151" s="23">
        <v>9159.1299999999992</v>
      </c>
      <c r="L151" s="23">
        <v>9159.1299999999992</v>
      </c>
      <c r="M151" s="23">
        <v>6253.77</v>
      </c>
      <c r="N151" s="23">
        <v>6253.77</v>
      </c>
    </row>
    <row r="152" spans="1:14" x14ac:dyDescent="0.2">
      <c r="A152" s="21">
        <v>9</v>
      </c>
      <c r="B152" s="21">
        <v>3332</v>
      </c>
      <c r="C152" s="2" t="str">
        <f>VLOOKUP(B152,Hoja2!B:C,2,FALSE)</f>
        <v>PATIO HERRERIANO</v>
      </c>
      <c r="D152" s="3" t="str">
        <f t="shared" si="4"/>
        <v>2</v>
      </c>
      <c r="E152" s="3" t="str">
        <f t="shared" si="5"/>
        <v>22</v>
      </c>
      <c r="F152" s="20">
        <v>22002</v>
      </c>
      <c r="G152" s="22" t="s">
        <v>83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0</v>
      </c>
      <c r="N152" s="23">
        <v>0</v>
      </c>
    </row>
    <row r="153" spans="1:14" x14ac:dyDescent="0.2">
      <c r="A153" s="21">
        <v>9</v>
      </c>
      <c r="B153" s="21">
        <v>3332</v>
      </c>
      <c r="C153" s="2" t="str">
        <f>VLOOKUP(B153,Hoja2!B:C,2,FALSE)</f>
        <v>PATIO HERRERIANO</v>
      </c>
      <c r="D153" s="3" t="str">
        <f t="shared" si="4"/>
        <v>2</v>
      </c>
      <c r="E153" s="3" t="str">
        <f t="shared" si="5"/>
        <v>22</v>
      </c>
      <c r="F153" s="20">
        <v>22100</v>
      </c>
      <c r="G153" s="22" t="s">
        <v>84</v>
      </c>
      <c r="H153" s="23">
        <v>80000</v>
      </c>
      <c r="I153" s="23">
        <v>0</v>
      </c>
      <c r="J153" s="23">
        <v>80000</v>
      </c>
      <c r="K153" s="23">
        <v>80976.259999999995</v>
      </c>
      <c r="L153" s="23">
        <v>80976.259999999995</v>
      </c>
      <c r="M153" s="23">
        <v>64433.5</v>
      </c>
      <c r="N153" s="23">
        <v>64433.5</v>
      </c>
    </row>
    <row r="154" spans="1:14" x14ac:dyDescent="0.2">
      <c r="A154" s="21">
        <v>9</v>
      </c>
      <c r="B154" s="21">
        <v>3332</v>
      </c>
      <c r="C154" s="2" t="str">
        <f>VLOOKUP(B154,Hoja2!B:C,2,FALSE)</f>
        <v>PATIO HERRERIANO</v>
      </c>
      <c r="D154" s="3" t="str">
        <f t="shared" si="4"/>
        <v>2</v>
      </c>
      <c r="E154" s="3" t="str">
        <f t="shared" si="5"/>
        <v>22</v>
      </c>
      <c r="F154" s="20">
        <v>22102</v>
      </c>
      <c r="G154" s="22" t="s">
        <v>86</v>
      </c>
      <c r="H154" s="23">
        <v>25000</v>
      </c>
      <c r="I154" s="23">
        <v>20000</v>
      </c>
      <c r="J154" s="23">
        <v>45000</v>
      </c>
      <c r="K154" s="23">
        <v>28745.39</v>
      </c>
      <c r="L154" s="23">
        <v>28745.39</v>
      </c>
      <c r="M154" s="23">
        <v>27468.52</v>
      </c>
      <c r="N154" s="23">
        <v>27468.52</v>
      </c>
    </row>
    <row r="155" spans="1:14" x14ac:dyDescent="0.2">
      <c r="A155" s="21">
        <v>9</v>
      </c>
      <c r="B155" s="21">
        <v>3332</v>
      </c>
      <c r="C155" s="2" t="str">
        <f>VLOOKUP(B155,Hoja2!B:C,2,FALSE)</f>
        <v>PATIO HERRERIANO</v>
      </c>
      <c r="D155" s="3" t="str">
        <f t="shared" si="4"/>
        <v>2</v>
      </c>
      <c r="E155" s="3" t="str">
        <f t="shared" si="5"/>
        <v>22</v>
      </c>
      <c r="F155" s="20">
        <v>22199</v>
      </c>
      <c r="G155" s="22" t="s">
        <v>90</v>
      </c>
      <c r="H155" s="23">
        <v>16000</v>
      </c>
      <c r="I155" s="23">
        <v>0</v>
      </c>
      <c r="J155" s="23">
        <v>16000</v>
      </c>
      <c r="K155" s="23">
        <v>20030.12</v>
      </c>
      <c r="L155" s="23">
        <v>20030.12</v>
      </c>
      <c r="M155" s="23">
        <v>15831.46</v>
      </c>
      <c r="N155" s="23">
        <v>15790.06</v>
      </c>
    </row>
    <row r="156" spans="1:14" x14ac:dyDescent="0.2">
      <c r="A156" s="21">
        <v>9</v>
      </c>
      <c r="B156" s="21">
        <v>3332</v>
      </c>
      <c r="C156" s="2" t="str">
        <f>VLOOKUP(B156,Hoja2!B:C,2,FALSE)</f>
        <v>PATIO HERRERIANO</v>
      </c>
      <c r="D156" s="3" t="str">
        <f t="shared" si="4"/>
        <v>2</v>
      </c>
      <c r="E156" s="3" t="str">
        <f t="shared" si="5"/>
        <v>22</v>
      </c>
      <c r="F156" s="20">
        <v>22200</v>
      </c>
      <c r="G156" s="22" t="s">
        <v>91</v>
      </c>
      <c r="H156" s="23">
        <v>8500</v>
      </c>
      <c r="I156" s="23">
        <v>0</v>
      </c>
      <c r="J156" s="23">
        <v>8500</v>
      </c>
      <c r="K156" s="23">
        <v>0</v>
      </c>
      <c r="L156" s="23">
        <v>0</v>
      </c>
      <c r="M156" s="23">
        <v>0</v>
      </c>
      <c r="N156" s="23">
        <v>0</v>
      </c>
    </row>
    <row r="157" spans="1:14" x14ac:dyDescent="0.2">
      <c r="A157" s="21">
        <v>9</v>
      </c>
      <c r="B157" s="21">
        <v>3332</v>
      </c>
      <c r="C157" s="2" t="str">
        <f>VLOOKUP(B157,Hoja2!B:C,2,FALSE)</f>
        <v>PATIO HERRERIANO</v>
      </c>
      <c r="D157" s="3" t="str">
        <f t="shared" si="4"/>
        <v>2</v>
      </c>
      <c r="E157" s="3" t="str">
        <f t="shared" si="5"/>
        <v>22</v>
      </c>
      <c r="F157" s="20">
        <v>22201</v>
      </c>
      <c r="G157" s="22" t="s">
        <v>92</v>
      </c>
      <c r="H157" s="23">
        <v>1000</v>
      </c>
      <c r="I157" s="23">
        <v>0</v>
      </c>
      <c r="J157" s="23">
        <v>1000</v>
      </c>
      <c r="K157" s="23">
        <v>1815</v>
      </c>
      <c r="L157" s="23">
        <v>1815</v>
      </c>
      <c r="M157" s="23">
        <v>504.52</v>
      </c>
      <c r="N157" s="23">
        <v>504.52</v>
      </c>
    </row>
    <row r="158" spans="1:14" x14ac:dyDescent="0.2">
      <c r="A158" s="21">
        <v>9</v>
      </c>
      <c r="B158" s="21">
        <v>3332</v>
      </c>
      <c r="C158" s="2" t="str">
        <f>VLOOKUP(B158,Hoja2!B:C,2,FALSE)</f>
        <v>PATIO HERRERIANO</v>
      </c>
      <c r="D158" s="3" t="str">
        <f t="shared" si="4"/>
        <v>2</v>
      </c>
      <c r="E158" s="3" t="str">
        <f t="shared" si="5"/>
        <v>22</v>
      </c>
      <c r="F158" s="20">
        <v>22203</v>
      </c>
      <c r="G158" s="22" t="s">
        <v>93</v>
      </c>
      <c r="H158" s="23">
        <v>3000</v>
      </c>
      <c r="I158" s="23">
        <v>0</v>
      </c>
      <c r="J158" s="23">
        <v>3000</v>
      </c>
      <c r="K158" s="23">
        <v>2177.61</v>
      </c>
      <c r="L158" s="23">
        <v>2177.61</v>
      </c>
      <c r="M158" s="23">
        <v>2015.35</v>
      </c>
      <c r="N158" s="23">
        <v>2015.35</v>
      </c>
    </row>
    <row r="159" spans="1:14" x14ac:dyDescent="0.2">
      <c r="A159" s="21">
        <v>9</v>
      </c>
      <c r="B159" s="21">
        <v>3332</v>
      </c>
      <c r="C159" s="2" t="str">
        <f>VLOOKUP(B159,Hoja2!B:C,2,FALSE)</f>
        <v>PATIO HERRERIANO</v>
      </c>
      <c r="D159" s="3" t="str">
        <f t="shared" si="4"/>
        <v>2</v>
      </c>
      <c r="E159" s="3" t="str">
        <f t="shared" si="5"/>
        <v>22</v>
      </c>
      <c r="F159" s="20">
        <v>223</v>
      </c>
      <c r="G159" s="22" t="s">
        <v>94</v>
      </c>
      <c r="H159" s="23">
        <v>50000</v>
      </c>
      <c r="I159" s="23">
        <v>50000</v>
      </c>
      <c r="J159" s="23">
        <v>100000</v>
      </c>
      <c r="K159" s="23">
        <v>95014.77</v>
      </c>
      <c r="L159" s="23">
        <v>95014.77</v>
      </c>
      <c r="M159" s="23">
        <v>91629.54</v>
      </c>
      <c r="N159" s="23">
        <v>91629.54</v>
      </c>
    </row>
    <row r="160" spans="1:14" x14ac:dyDescent="0.2">
      <c r="A160" s="21">
        <v>9</v>
      </c>
      <c r="B160" s="21">
        <v>3332</v>
      </c>
      <c r="C160" s="2" t="str">
        <f>VLOOKUP(B160,Hoja2!B:C,2,FALSE)</f>
        <v>PATIO HERRERIANO</v>
      </c>
      <c r="D160" s="3" t="str">
        <f t="shared" si="4"/>
        <v>2</v>
      </c>
      <c r="E160" s="3" t="str">
        <f t="shared" si="5"/>
        <v>22</v>
      </c>
      <c r="F160" s="20">
        <v>224</v>
      </c>
      <c r="G160" s="22" t="s">
        <v>95</v>
      </c>
      <c r="H160" s="23">
        <v>30000</v>
      </c>
      <c r="I160" s="23">
        <v>0</v>
      </c>
      <c r="J160" s="23">
        <v>30000</v>
      </c>
      <c r="K160" s="23">
        <v>28593.1</v>
      </c>
      <c r="L160" s="23">
        <v>28593.1</v>
      </c>
      <c r="M160" s="23">
        <v>28268.86</v>
      </c>
      <c r="N160" s="23">
        <v>25685.47</v>
      </c>
    </row>
    <row r="161" spans="1:14" x14ac:dyDescent="0.2">
      <c r="A161" s="21">
        <v>9</v>
      </c>
      <c r="B161" s="21">
        <v>3332</v>
      </c>
      <c r="C161" s="2" t="str">
        <f>VLOOKUP(B161,Hoja2!B:C,2,FALSE)</f>
        <v>PATIO HERRERIANO</v>
      </c>
      <c r="D161" s="3" t="str">
        <f t="shared" si="4"/>
        <v>2</v>
      </c>
      <c r="E161" s="3" t="str">
        <f t="shared" si="5"/>
        <v>22</v>
      </c>
      <c r="F161" s="20">
        <v>22601</v>
      </c>
      <c r="G161" s="22" t="s">
        <v>97</v>
      </c>
      <c r="H161" s="23">
        <v>2000</v>
      </c>
      <c r="I161" s="23">
        <v>0</v>
      </c>
      <c r="J161" s="23">
        <v>2000</v>
      </c>
      <c r="K161" s="23">
        <v>10098.74</v>
      </c>
      <c r="L161" s="23">
        <v>10098.74</v>
      </c>
      <c r="M161" s="23">
        <v>9988.74</v>
      </c>
      <c r="N161" s="23">
        <v>9988.74</v>
      </c>
    </row>
    <row r="162" spans="1:14" x14ac:dyDescent="0.2">
      <c r="A162" s="21">
        <v>9</v>
      </c>
      <c r="B162" s="21">
        <v>3332</v>
      </c>
      <c r="C162" s="2" t="str">
        <f>VLOOKUP(B162,Hoja2!B:C,2,FALSE)</f>
        <v>PATIO HERRERIANO</v>
      </c>
      <c r="D162" s="3" t="str">
        <f t="shared" si="4"/>
        <v>2</v>
      </c>
      <c r="E162" s="3" t="str">
        <f t="shared" si="5"/>
        <v>22</v>
      </c>
      <c r="F162" s="20">
        <v>22602</v>
      </c>
      <c r="G162" s="22" t="s">
        <v>98</v>
      </c>
      <c r="H162" s="23">
        <v>12000</v>
      </c>
      <c r="I162" s="23">
        <v>0</v>
      </c>
      <c r="J162" s="23">
        <v>12000</v>
      </c>
      <c r="K162" s="23">
        <v>4801.92</v>
      </c>
      <c r="L162" s="23">
        <v>4801.92</v>
      </c>
      <c r="M162" s="23">
        <v>4618.57</v>
      </c>
      <c r="N162" s="23">
        <v>4618.57</v>
      </c>
    </row>
    <row r="163" spans="1:14" x14ac:dyDescent="0.2">
      <c r="A163" s="21">
        <v>9</v>
      </c>
      <c r="B163" s="21">
        <v>3332</v>
      </c>
      <c r="C163" s="2" t="str">
        <f>VLOOKUP(B163,Hoja2!B:C,2,FALSE)</f>
        <v>PATIO HERRERIANO</v>
      </c>
      <c r="D163" s="3" t="str">
        <f t="shared" si="4"/>
        <v>2</v>
      </c>
      <c r="E163" s="3" t="str">
        <f t="shared" si="5"/>
        <v>22</v>
      </c>
      <c r="F163" s="20">
        <v>22604</v>
      </c>
      <c r="G163" s="22" t="s">
        <v>99</v>
      </c>
      <c r="H163" s="23">
        <v>1300</v>
      </c>
      <c r="I163" s="23">
        <v>0</v>
      </c>
      <c r="J163" s="23">
        <v>1300</v>
      </c>
      <c r="K163" s="23">
        <v>0</v>
      </c>
      <c r="L163" s="23">
        <v>0</v>
      </c>
      <c r="M163" s="23">
        <v>0</v>
      </c>
      <c r="N163" s="23">
        <v>0</v>
      </c>
    </row>
    <row r="164" spans="1:14" x14ac:dyDescent="0.2">
      <c r="A164" s="21">
        <v>9</v>
      </c>
      <c r="B164" s="21">
        <v>3332</v>
      </c>
      <c r="C164" s="2" t="str">
        <f>VLOOKUP(B164,Hoja2!B:C,2,FALSE)</f>
        <v>PATIO HERRERIANO</v>
      </c>
      <c r="D164" s="3" t="str">
        <f t="shared" si="4"/>
        <v>2</v>
      </c>
      <c r="E164" s="3" t="str">
        <f t="shared" si="5"/>
        <v>22</v>
      </c>
      <c r="F164" s="20">
        <v>22609</v>
      </c>
      <c r="G164" s="22" t="s">
        <v>118</v>
      </c>
      <c r="H164" s="23">
        <v>126100</v>
      </c>
      <c r="I164" s="23">
        <v>181429</v>
      </c>
      <c r="J164" s="23">
        <v>307529</v>
      </c>
      <c r="K164" s="23">
        <v>146912.38</v>
      </c>
      <c r="L164" s="23">
        <v>146912.38</v>
      </c>
      <c r="M164" s="23">
        <v>135934.16</v>
      </c>
      <c r="N164" s="23">
        <v>130697.07</v>
      </c>
    </row>
    <row r="165" spans="1:14" x14ac:dyDescent="0.2">
      <c r="A165" s="21">
        <v>9</v>
      </c>
      <c r="B165" s="21">
        <v>3332</v>
      </c>
      <c r="C165" s="2" t="str">
        <f>VLOOKUP(B165,Hoja2!B:C,2,FALSE)</f>
        <v>PATIO HERRERIANO</v>
      </c>
      <c r="D165" s="3" t="str">
        <f t="shared" si="4"/>
        <v>2</v>
      </c>
      <c r="E165" s="3" t="str">
        <f t="shared" si="5"/>
        <v>22</v>
      </c>
      <c r="F165" s="20">
        <v>22699</v>
      </c>
      <c r="G165" s="22" t="s">
        <v>101</v>
      </c>
      <c r="H165" s="23">
        <v>25000</v>
      </c>
      <c r="I165" s="23">
        <v>0</v>
      </c>
      <c r="J165" s="23">
        <v>25000</v>
      </c>
      <c r="K165" s="23">
        <v>20948.509999999998</v>
      </c>
      <c r="L165" s="23">
        <v>20948.509999999998</v>
      </c>
      <c r="M165" s="23">
        <v>19273.05</v>
      </c>
      <c r="N165" s="23">
        <v>19273.05</v>
      </c>
    </row>
    <row r="166" spans="1:14" x14ac:dyDescent="0.2">
      <c r="A166" s="21">
        <v>9</v>
      </c>
      <c r="B166" s="21">
        <v>3332</v>
      </c>
      <c r="C166" s="2" t="str">
        <f>VLOOKUP(B166,Hoja2!B:C,2,FALSE)</f>
        <v>PATIO HERRERIANO</v>
      </c>
      <c r="D166" s="3" t="str">
        <f t="shared" si="4"/>
        <v>2</v>
      </c>
      <c r="E166" s="3" t="str">
        <f t="shared" si="5"/>
        <v>22</v>
      </c>
      <c r="F166" s="20">
        <v>22700</v>
      </c>
      <c r="G166" s="22" t="s">
        <v>102</v>
      </c>
      <c r="H166" s="23">
        <v>75000</v>
      </c>
      <c r="I166" s="23">
        <v>0</v>
      </c>
      <c r="J166" s="23">
        <v>75000</v>
      </c>
      <c r="K166" s="23">
        <v>76666.7</v>
      </c>
      <c r="L166" s="23">
        <v>76666.7</v>
      </c>
      <c r="M166" s="23">
        <v>68054.62</v>
      </c>
      <c r="N166" s="23">
        <v>68054.62</v>
      </c>
    </row>
    <row r="167" spans="1:14" x14ac:dyDescent="0.2">
      <c r="A167" s="21">
        <v>9</v>
      </c>
      <c r="B167" s="21">
        <v>3332</v>
      </c>
      <c r="C167" s="2" t="str">
        <f>VLOOKUP(B167,Hoja2!B:C,2,FALSE)</f>
        <v>PATIO HERRERIANO</v>
      </c>
      <c r="D167" s="3" t="str">
        <f t="shared" si="4"/>
        <v>2</v>
      </c>
      <c r="E167" s="3" t="str">
        <f t="shared" si="5"/>
        <v>22</v>
      </c>
      <c r="F167" s="20">
        <v>22701</v>
      </c>
      <c r="G167" s="22" t="s">
        <v>103</v>
      </c>
      <c r="H167" s="23">
        <v>401257</v>
      </c>
      <c r="I167" s="23">
        <v>0</v>
      </c>
      <c r="J167" s="23">
        <v>401257</v>
      </c>
      <c r="K167" s="23">
        <v>396527.16</v>
      </c>
      <c r="L167" s="23">
        <v>396527.16</v>
      </c>
      <c r="M167" s="23">
        <v>368782.97</v>
      </c>
      <c r="N167" s="23">
        <v>340444.75</v>
      </c>
    </row>
    <row r="168" spans="1:14" x14ac:dyDescent="0.2">
      <c r="A168" s="21">
        <v>9</v>
      </c>
      <c r="B168" s="21">
        <v>3332</v>
      </c>
      <c r="C168" s="2" t="str">
        <f>VLOOKUP(B168,Hoja2!B:C,2,FALSE)</f>
        <v>PATIO HERRERIANO</v>
      </c>
      <c r="D168" s="3" t="str">
        <f t="shared" si="4"/>
        <v>2</v>
      </c>
      <c r="E168" s="3" t="str">
        <f t="shared" si="5"/>
        <v>22</v>
      </c>
      <c r="F168" s="20">
        <v>22706</v>
      </c>
      <c r="G168" s="22" t="s">
        <v>104</v>
      </c>
      <c r="H168" s="23">
        <v>10000</v>
      </c>
      <c r="I168" s="23">
        <v>13000</v>
      </c>
      <c r="J168" s="23">
        <v>23000</v>
      </c>
      <c r="K168" s="23">
        <v>45084.34</v>
      </c>
      <c r="L168" s="23">
        <v>45084.34</v>
      </c>
      <c r="M168" s="23">
        <v>43513.2</v>
      </c>
      <c r="N168" s="23">
        <v>43513.2</v>
      </c>
    </row>
    <row r="169" spans="1:14" x14ac:dyDescent="0.2">
      <c r="A169" s="21">
        <v>9</v>
      </c>
      <c r="B169" s="21">
        <v>3332</v>
      </c>
      <c r="C169" s="2" t="str">
        <f>VLOOKUP(B169,Hoja2!B:C,2,FALSE)</f>
        <v>PATIO HERRERIANO</v>
      </c>
      <c r="D169" s="3" t="str">
        <f t="shared" si="4"/>
        <v>2</v>
      </c>
      <c r="E169" s="3" t="str">
        <f t="shared" si="5"/>
        <v>22</v>
      </c>
      <c r="F169" s="20">
        <v>22799</v>
      </c>
      <c r="G169" s="22" t="s">
        <v>105</v>
      </c>
      <c r="H169" s="23">
        <v>500000</v>
      </c>
      <c r="I169" s="23">
        <v>0</v>
      </c>
      <c r="J169" s="23">
        <v>500000</v>
      </c>
      <c r="K169" s="23">
        <v>619808.53</v>
      </c>
      <c r="L169" s="23">
        <v>619808.53</v>
      </c>
      <c r="M169" s="23">
        <v>573572.28</v>
      </c>
      <c r="N169" s="23">
        <v>566909.34</v>
      </c>
    </row>
    <row r="170" spans="1:14" x14ac:dyDescent="0.2">
      <c r="A170" s="21">
        <v>9</v>
      </c>
      <c r="B170" s="21">
        <v>3332</v>
      </c>
      <c r="C170" s="2" t="str">
        <f>VLOOKUP(B170,Hoja2!B:C,2,FALSE)</f>
        <v>PATIO HERRERIANO</v>
      </c>
      <c r="D170" s="3" t="str">
        <f t="shared" si="4"/>
        <v>4</v>
      </c>
      <c r="E170" s="3" t="str">
        <f t="shared" si="5"/>
        <v>48</v>
      </c>
      <c r="F170" s="20">
        <v>489</v>
      </c>
      <c r="G170" s="22" t="s">
        <v>124</v>
      </c>
      <c r="H170" s="23">
        <v>16000</v>
      </c>
      <c r="I170" s="23">
        <v>0</v>
      </c>
      <c r="J170" s="23">
        <v>16000</v>
      </c>
      <c r="K170" s="23">
        <v>0</v>
      </c>
      <c r="L170" s="23">
        <v>0</v>
      </c>
      <c r="M170" s="23">
        <v>0</v>
      </c>
      <c r="N170" s="23">
        <v>0</v>
      </c>
    </row>
    <row r="171" spans="1:14" x14ac:dyDescent="0.2">
      <c r="A171" s="21">
        <v>9</v>
      </c>
      <c r="B171" s="21">
        <v>3332</v>
      </c>
      <c r="C171" s="2" t="str">
        <f>VLOOKUP(B171,Hoja2!B:C,2,FALSE)</f>
        <v>PATIO HERRERIANO</v>
      </c>
      <c r="D171" s="3" t="str">
        <f t="shared" si="4"/>
        <v>6</v>
      </c>
      <c r="E171" s="3" t="str">
        <f t="shared" si="5"/>
        <v>62</v>
      </c>
      <c r="F171" s="20">
        <v>623</v>
      </c>
      <c r="G171" s="22" t="s">
        <v>108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</row>
    <row r="172" spans="1:14" x14ac:dyDescent="0.2">
      <c r="A172" s="21">
        <v>9</v>
      </c>
      <c r="B172" s="21">
        <v>3332</v>
      </c>
      <c r="C172" s="2" t="str">
        <f>VLOOKUP(B172,Hoja2!B:C,2,FALSE)</f>
        <v>PATIO HERRERIANO</v>
      </c>
      <c r="D172" s="3" t="str">
        <f t="shared" si="4"/>
        <v>6</v>
      </c>
      <c r="E172" s="3" t="str">
        <f t="shared" si="5"/>
        <v>62</v>
      </c>
      <c r="F172" s="20">
        <v>625</v>
      </c>
      <c r="G172" s="22" t="s">
        <v>79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</row>
    <row r="173" spans="1:14" x14ac:dyDescent="0.2">
      <c r="A173" s="21">
        <v>9</v>
      </c>
      <c r="B173" s="21">
        <v>3332</v>
      </c>
      <c r="C173" s="2" t="str">
        <f>VLOOKUP(B173,Hoja2!B:C,2,FALSE)</f>
        <v>PATIO HERRERIANO</v>
      </c>
      <c r="D173" s="3" t="str">
        <f t="shared" si="4"/>
        <v>6</v>
      </c>
      <c r="E173" s="3" t="str">
        <f t="shared" si="5"/>
        <v>62</v>
      </c>
      <c r="F173" s="20">
        <v>626</v>
      </c>
      <c r="G173" s="22" t="s">
        <v>80</v>
      </c>
      <c r="H173" s="23">
        <v>0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</row>
    <row r="174" spans="1:14" x14ac:dyDescent="0.2">
      <c r="A174" s="21">
        <v>9</v>
      </c>
      <c r="B174" s="21">
        <v>3332</v>
      </c>
      <c r="C174" s="2" t="str">
        <f>VLOOKUP(B174,Hoja2!B:C,2,FALSE)</f>
        <v>PATIO HERRERIANO</v>
      </c>
      <c r="D174" s="3" t="str">
        <f t="shared" si="4"/>
        <v>6</v>
      </c>
      <c r="E174" s="3" t="str">
        <f t="shared" si="5"/>
        <v>62</v>
      </c>
      <c r="F174" s="20">
        <v>629</v>
      </c>
      <c r="G174" s="22" t="s">
        <v>110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</row>
    <row r="175" spans="1:14" x14ac:dyDescent="0.2">
      <c r="A175" s="21">
        <v>9</v>
      </c>
      <c r="B175" s="21">
        <v>3332</v>
      </c>
      <c r="C175" s="2" t="str">
        <f>VLOOKUP(B175,Hoja2!B:C,2,FALSE)</f>
        <v>PATIO HERRERIANO</v>
      </c>
      <c r="D175" s="3" t="str">
        <f t="shared" si="4"/>
        <v>6</v>
      </c>
      <c r="E175" s="3" t="str">
        <f t="shared" si="5"/>
        <v>63</v>
      </c>
      <c r="F175" s="20">
        <v>632</v>
      </c>
      <c r="G175" s="22" t="s">
        <v>111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0</v>
      </c>
      <c r="N175" s="23">
        <v>0</v>
      </c>
    </row>
    <row r="176" spans="1:14" x14ac:dyDescent="0.2">
      <c r="A176" s="21">
        <v>9</v>
      </c>
      <c r="B176" s="21">
        <v>3332</v>
      </c>
      <c r="C176" s="2" t="str">
        <f>VLOOKUP(B176,Hoja2!B:C,2,FALSE)</f>
        <v>PATIO HERRERIANO</v>
      </c>
      <c r="D176" s="3" t="str">
        <f t="shared" si="4"/>
        <v>6</v>
      </c>
      <c r="E176" s="3" t="str">
        <f t="shared" si="5"/>
        <v>63</v>
      </c>
      <c r="F176" s="20">
        <v>633</v>
      </c>
      <c r="G176" s="22" t="s">
        <v>121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0</v>
      </c>
    </row>
    <row r="177" spans="1:14" x14ac:dyDescent="0.2">
      <c r="A177" s="21">
        <v>9</v>
      </c>
      <c r="B177" s="21">
        <v>3332</v>
      </c>
      <c r="C177" s="2" t="str">
        <f>VLOOKUP(B177,Hoja2!B:C,2,FALSE)</f>
        <v>PATIO HERRERIANO</v>
      </c>
      <c r="D177" s="3" t="str">
        <f t="shared" si="4"/>
        <v>6</v>
      </c>
      <c r="E177" s="3" t="str">
        <f t="shared" si="5"/>
        <v>63</v>
      </c>
      <c r="F177" s="20">
        <v>635</v>
      </c>
      <c r="G177" s="22" t="s">
        <v>79</v>
      </c>
      <c r="H177" s="23">
        <v>0</v>
      </c>
      <c r="I177" s="23">
        <v>0</v>
      </c>
      <c r="J177" s="23">
        <v>0</v>
      </c>
      <c r="K177" s="23">
        <v>1856.75</v>
      </c>
      <c r="L177" s="23">
        <v>1856.75</v>
      </c>
      <c r="M177" s="23">
        <v>1785.85</v>
      </c>
      <c r="N177" s="23">
        <v>1785.85</v>
      </c>
    </row>
    <row r="178" spans="1:14" x14ac:dyDescent="0.2">
      <c r="A178" s="21">
        <v>9</v>
      </c>
      <c r="B178" s="21">
        <v>3332</v>
      </c>
      <c r="C178" s="2" t="str">
        <f>VLOOKUP(B178,Hoja2!B:C,2,FALSE)</f>
        <v>PATIO HERRERIANO</v>
      </c>
      <c r="D178" s="3" t="str">
        <f t="shared" si="4"/>
        <v>6</v>
      </c>
      <c r="E178" s="3" t="str">
        <f t="shared" si="5"/>
        <v>63</v>
      </c>
      <c r="F178" s="20">
        <v>636</v>
      </c>
      <c r="G178" s="22" t="s">
        <v>80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</row>
    <row r="179" spans="1:14" x14ac:dyDescent="0.2">
      <c r="A179" s="21">
        <v>9</v>
      </c>
      <c r="B179" s="21">
        <v>3332</v>
      </c>
      <c r="C179" s="2" t="str">
        <f>VLOOKUP(B179,Hoja2!B:C,2,FALSE)</f>
        <v>PATIO HERRERIANO</v>
      </c>
      <c r="D179" s="3" t="str">
        <f t="shared" si="4"/>
        <v>6</v>
      </c>
      <c r="E179" s="3" t="str">
        <f t="shared" si="5"/>
        <v>64</v>
      </c>
      <c r="F179" s="20">
        <v>640</v>
      </c>
      <c r="G179" s="22" t="s">
        <v>112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  <c r="M179" s="23">
        <v>0</v>
      </c>
      <c r="N179" s="23">
        <v>0</v>
      </c>
    </row>
    <row r="180" spans="1:14" x14ac:dyDescent="0.2">
      <c r="A180" s="21">
        <v>9</v>
      </c>
      <c r="B180" s="21">
        <v>3332</v>
      </c>
      <c r="C180" s="2" t="str">
        <f>VLOOKUP(B180,Hoja2!B:C,2,FALSE)</f>
        <v>PATIO HERRERIANO</v>
      </c>
      <c r="D180" s="3" t="str">
        <f t="shared" si="4"/>
        <v>6</v>
      </c>
      <c r="E180" s="3" t="str">
        <f t="shared" si="5"/>
        <v>64</v>
      </c>
      <c r="F180" s="20">
        <v>641</v>
      </c>
      <c r="G180" s="22" t="s">
        <v>113</v>
      </c>
      <c r="H180" s="23">
        <v>0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</row>
    <row r="181" spans="1:14" x14ac:dyDescent="0.2">
      <c r="A181" s="21">
        <v>9</v>
      </c>
      <c r="B181" s="21">
        <v>3332</v>
      </c>
      <c r="C181" s="2" t="str">
        <f>VLOOKUP(B181,Hoja2!B:C,2,FALSE)</f>
        <v>PATIO HERRERIANO</v>
      </c>
      <c r="D181" s="3" t="str">
        <f t="shared" si="4"/>
        <v>9</v>
      </c>
      <c r="E181" s="3" t="str">
        <f t="shared" si="5"/>
        <v>91</v>
      </c>
      <c r="F181" s="20">
        <v>911</v>
      </c>
      <c r="G181" s="22" t="s">
        <v>125</v>
      </c>
      <c r="H181" s="23">
        <v>10417</v>
      </c>
      <c r="I181" s="23">
        <v>0</v>
      </c>
      <c r="J181" s="23">
        <v>10417</v>
      </c>
      <c r="K181" s="23">
        <v>10416.67</v>
      </c>
      <c r="L181" s="23">
        <v>10416.67</v>
      </c>
      <c r="M181" s="23">
        <v>10416.67</v>
      </c>
      <c r="N181" s="23">
        <v>10416.67</v>
      </c>
    </row>
    <row r="182" spans="1:14" x14ac:dyDescent="0.2">
      <c r="A182" s="21">
        <v>9</v>
      </c>
      <c r="B182" s="21">
        <v>3333</v>
      </c>
      <c r="C182" s="2" t="str">
        <f>VLOOKUP(B182,Hoja2!B:C,2,FALSE)</f>
        <v>MUSEO DE LA CIENCIA</v>
      </c>
      <c r="D182" s="3" t="str">
        <f t="shared" si="4"/>
        <v>1</v>
      </c>
      <c r="E182" s="3" t="str">
        <f t="shared" si="5"/>
        <v>13</v>
      </c>
      <c r="F182" s="20">
        <v>13000</v>
      </c>
      <c r="G182" s="22" t="s">
        <v>64</v>
      </c>
      <c r="H182" s="23">
        <v>189622</v>
      </c>
      <c r="I182" s="23">
        <v>2000</v>
      </c>
      <c r="J182" s="23">
        <v>191622</v>
      </c>
      <c r="K182" s="23">
        <v>189000</v>
      </c>
      <c r="L182" s="23">
        <v>189000</v>
      </c>
      <c r="M182" s="23">
        <v>187230.14</v>
      </c>
      <c r="N182" s="23">
        <v>187230.14</v>
      </c>
    </row>
    <row r="183" spans="1:14" x14ac:dyDescent="0.2">
      <c r="A183" s="21">
        <v>9</v>
      </c>
      <c r="B183" s="21">
        <v>3333</v>
      </c>
      <c r="C183" s="2" t="str">
        <f>VLOOKUP(B183,Hoja2!B:C,2,FALSE)</f>
        <v>MUSEO DE LA CIENCIA</v>
      </c>
      <c r="D183" s="3" t="str">
        <f t="shared" si="4"/>
        <v>1</v>
      </c>
      <c r="E183" s="3" t="str">
        <f t="shared" si="5"/>
        <v>13</v>
      </c>
      <c r="F183" s="20">
        <v>13002</v>
      </c>
      <c r="G183" s="22" t="s">
        <v>65</v>
      </c>
      <c r="H183" s="23">
        <v>131336</v>
      </c>
      <c r="I183" s="23">
        <v>0</v>
      </c>
      <c r="J183" s="23">
        <v>131336</v>
      </c>
      <c r="K183" s="23">
        <v>132000</v>
      </c>
      <c r="L183" s="23">
        <v>132000</v>
      </c>
      <c r="M183" s="23">
        <v>131502.16</v>
      </c>
      <c r="N183" s="23">
        <v>131502.16</v>
      </c>
    </row>
    <row r="184" spans="1:14" x14ac:dyDescent="0.2">
      <c r="A184" s="21">
        <v>9</v>
      </c>
      <c r="B184" s="21">
        <v>3333</v>
      </c>
      <c r="C184" s="2" t="str">
        <f>VLOOKUP(B184,Hoja2!B:C,2,FALSE)</f>
        <v>MUSEO DE LA CIENCIA</v>
      </c>
      <c r="D184" s="3" t="str">
        <f t="shared" si="4"/>
        <v>1</v>
      </c>
      <c r="E184" s="3" t="str">
        <f t="shared" si="5"/>
        <v>13</v>
      </c>
      <c r="F184" s="20">
        <v>131</v>
      </c>
      <c r="G184" s="22" t="s">
        <v>66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</row>
    <row r="185" spans="1:14" x14ac:dyDescent="0.2">
      <c r="A185" s="21">
        <v>9</v>
      </c>
      <c r="B185" s="21">
        <v>3333</v>
      </c>
      <c r="C185" s="2" t="str">
        <f>VLOOKUP(B185,Hoja2!B:C,2,FALSE)</f>
        <v>MUSEO DE LA CIENCIA</v>
      </c>
      <c r="D185" s="3" t="str">
        <f t="shared" si="4"/>
        <v>1</v>
      </c>
      <c r="E185" s="3" t="str">
        <f t="shared" si="5"/>
        <v>15</v>
      </c>
      <c r="F185" s="20">
        <v>150</v>
      </c>
      <c r="G185" s="22" t="s">
        <v>67</v>
      </c>
      <c r="H185" s="23">
        <v>1648</v>
      </c>
      <c r="I185" s="23">
        <v>0</v>
      </c>
      <c r="J185" s="23">
        <v>1648</v>
      </c>
      <c r="K185" s="23">
        <v>1575</v>
      </c>
      <c r="L185" s="23">
        <v>1575</v>
      </c>
      <c r="M185" s="23">
        <v>1575</v>
      </c>
      <c r="N185" s="23">
        <v>1575</v>
      </c>
    </row>
    <row r="186" spans="1:14" x14ac:dyDescent="0.2">
      <c r="A186" s="21">
        <v>9</v>
      </c>
      <c r="B186" s="21">
        <v>3333</v>
      </c>
      <c r="C186" s="2" t="str">
        <f>VLOOKUP(B186,Hoja2!B:C,2,FALSE)</f>
        <v>MUSEO DE LA CIENCIA</v>
      </c>
      <c r="D186" s="3" t="str">
        <f t="shared" si="4"/>
        <v>2</v>
      </c>
      <c r="E186" s="3" t="str">
        <f t="shared" si="5"/>
        <v>20</v>
      </c>
      <c r="F186" s="20">
        <v>203</v>
      </c>
      <c r="G186" s="22" t="s">
        <v>73</v>
      </c>
      <c r="H186" s="23">
        <v>4200</v>
      </c>
      <c r="I186" s="23">
        <v>0</v>
      </c>
      <c r="J186" s="23">
        <v>4200</v>
      </c>
      <c r="K186" s="23">
        <v>4191.4399999999996</v>
      </c>
      <c r="L186" s="23">
        <v>4191.4399999999996</v>
      </c>
      <c r="M186" s="23">
        <v>2722.09</v>
      </c>
      <c r="N186" s="23">
        <v>2722.09</v>
      </c>
    </row>
    <row r="187" spans="1:14" x14ac:dyDescent="0.2">
      <c r="A187" s="21">
        <v>9</v>
      </c>
      <c r="B187" s="21">
        <v>3333</v>
      </c>
      <c r="C187" s="2" t="str">
        <f>VLOOKUP(B187,Hoja2!B:C,2,FALSE)</f>
        <v>MUSEO DE LA CIENCIA</v>
      </c>
      <c r="D187" s="3" t="str">
        <f t="shared" si="4"/>
        <v>2</v>
      </c>
      <c r="E187" s="3" t="str">
        <f t="shared" si="5"/>
        <v>21</v>
      </c>
      <c r="F187" s="20">
        <v>212</v>
      </c>
      <c r="G187" s="22" t="s">
        <v>76</v>
      </c>
      <c r="H187" s="23">
        <v>16700</v>
      </c>
      <c r="I187" s="23">
        <v>10000</v>
      </c>
      <c r="J187" s="23">
        <v>26700</v>
      </c>
      <c r="K187" s="23">
        <v>21824.68</v>
      </c>
      <c r="L187" s="23">
        <v>21824.68</v>
      </c>
      <c r="M187" s="23">
        <v>18543.72</v>
      </c>
      <c r="N187" s="23">
        <v>18543.72</v>
      </c>
    </row>
    <row r="188" spans="1:14" x14ac:dyDescent="0.2">
      <c r="A188" s="21">
        <v>9</v>
      </c>
      <c r="B188" s="21">
        <v>3333</v>
      </c>
      <c r="C188" s="2" t="str">
        <f>VLOOKUP(B188,Hoja2!B:C,2,FALSE)</f>
        <v>MUSEO DE LA CIENCIA</v>
      </c>
      <c r="D188" s="3" t="str">
        <f t="shared" si="4"/>
        <v>2</v>
      </c>
      <c r="E188" s="3" t="str">
        <f t="shared" si="5"/>
        <v>21</v>
      </c>
      <c r="F188" s="20">
        <v>213</v>
      </c>
      <c r="G188" s="22" t="s">
        <v>77</v>
      </c>
      <c r="H188" s="23">
        <v>104000</v>
      </c>
      <c r="I188" s="23">
        <v>30000</v>
      </c>
      <c r="J188" s="23">
        <v>134000</v>
      </c>
      <c r="K188" s="23">
        <v>128601.05</v>
      </c>
      <c r="L188" s="23">
        <v>128601.05</v>
      </c>
      <c r="M188" s="23">
        <v>92944.78</v>
      </c>
      <c r="N188" s="23">
        <v>88638.79</v>
      </c>
    </row>
    <row r="189" spans="1:14" x14ac:dyDescent="0.2">
      <c r="A189" s="21">
        <v>9</v>
      </c>
      <c r="B189" s="21">
        <v>3333</v>
      </c>
      <c r="C189" s="2" t="str">
        <f>VLOOKUP(B189,Hoja2!B:C,2,FALSE)</f>
        <v>MUSEO DE LA CIENCIA</v>
      </c>
      <c r="D189" s="3" t="str">
        <f t="shared" si="4"/>
        <v>2</v>
      </c>
      <c r="E189" s="3" t="str">
        <f t="shared" si="5"/>
        <v>21</v>
      </c>
      <c r="F189" s="20">
        <v>216</v>
      </c>
      <c r="G189" s="22" t="s">
        <v>80</v>
      </c>
      <c r="H189" s="23">
        <v>0</v>
      </c>
      <c r="I189" s="23">
        <v>0</v>
      </c>
      <c r="J189" s="23">
        <v>0</v>
      </c>
      <c r="K189" s="23">
        <v>0</v>
      </c>
      <c r="L189" s="23">
        <v>0</v>
      </c>
      <c r="M189" s="23">
        <v>0</v>
      </c>
      <c r="N189" s="23">
        <v>0</v>
      </c>
    </row>
    <row r="190" spans="1:14" x14ac:dyDescent="0.2">
      <c r="A190" s="21">
        <v>9</v>
      </c>
      <c r="B190" s="21">
        <v>3333</v>
      </c>
      <c r="C190" s="2" t="str">
        <f>VLOOKUP(B190,Hoja2!B:C,2,FALSE)</f>
        <v>MUSEO DE LA CIENCIA</v>
      </c>
      <c r="D190" s="3" t="str">
        <f t="shared" si="4"/>
        <v>2</v>
      </c>
      <c r="E190" s="3" t="str">
        <f t="shared" si="5"/>
        <v>22</v>
      </c>
      <c r="F190" s="20">
        <v>22000</v>
      </c>
      <c r="G190" s="22" t="s">
        <v>81</v>
      </c>
      <c r="H190" s="23">
        <v>6000</v>
      </c>
      <c r="I190" s="23">
        <v>0</v>
      </c>
      <c r="J190" s="23">
        <v>6000</v>
      </c>
      <c r="K190" s="23">
        <v>1062.3399999999999</v>
      </c>
      <c r="L190" s="23">
        <v>1062.3399999999999</v>
      </c>
      <c r="M190" s="23">
        <v>1062.3399999999999</v>
      </c>
      <c r="N190" s="23">
        <v>1062.3399999999999</v>
      </c>
    </row>
    <row r="191" spans="1:14" x14ac:dyDescent="0.2">
      <c r="A191" s="21">
        <v>9</v>
      </c>
      <c r="B191" s="21">
        <v>3333</v>
      </c>
      <c r="C191" s="2" t="str">
        <f>VLOOKUP(B191,Hoja2!B:C,2,FALSE)</f>
        <v>MUSEO DE LA CIENCIA</v>
      </c>
      <c r="D191" s="3" t="str">
        <f t="shared" si="4"/>
        <v>2</v>
      </c>
      <c r="E191" s="3" t="str">
        <f t="shared" si="5"/>
        <v>22</v>
      </c>
      <c r="F191" s="20">
        <v>22001</v>
      </c>
      <c r="G191" s="22" t="s">
        <v>82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</row>
    <row r="192" spans="1:14" x14ac:dyDescent="0.2">
      <c r="A192" s="21">
        <v>9</v>
      </c>
      <c r="B192" s="21">
        <v>3333</v>
      </c>
      <c r="C192" s="2" t="str">
        <f>VLOOKUP(B192,Hoja2!B:C,2,FALSE)</f>
        <v>MUSEO DE LA CIENCIA</v>
      </c>
      <c r="D192" s="3" t="str">
        <f t="shared" si="4"/>
        <v>2</v>
      </c>
      <c r="E192" s="3" t="str">
        <f t="shared" si="5"/>
        <v>22</v>
      </c>
      <c r="F192" s="20">
        <v>22100</v>
      </c>
      <c r="G192" s="22" t="s">
        <v>84</v>
      </c>
      <c r="H192" s="23">
        <v>157000</v>
      </c>
      <c r="I192" s="23">
        <v>0</v>
      </c>
      <c r="J192" s="23">
        <v>157000</v>
      </c>
      <c r="K192" s="23">
        <v>165380.84</v>
      </c>
      <c r="L192" s="23">
        <v>165380.84</v>
      </c>
      <c r="M192" s="23">
        <v>92157.440000000002</v>
      </c>
      <c r="N192" s="23">
        <v>92157.440000000002</v>
      </c>
    </row>
    <row r="193" spans="1:14" x14ac:dyDescent="0.2">
      <c r="A193" s="21">
        <v>9</v>
      </c>
      <c r="B193" s="21">
        <v>3333</v>
      </c>
      <c r="C193" s="2" t="str">
        <f>VLOOKUP(B193,Hoja2!B:C,2,FALSE)</f>
        <v>MUSEO DE LA CIENCIA</v>
      </c>
      <c r="D193" s="3" t="str">
        <f t="shared" ref="D193:D231" si="6">LEFT(F193,1)</f>
        <v>2</v>
      </c>
      <c r="E193" s="3" t="str">
        <f t="shared" ref="E193:E231" si="7">LEFT(F193,2)</f>
        <v>22</v>
      </c>
      <c r="F193" s="20">
        <v>22102</v>
      </c>
      <c r="G193" s="22" t="s">
        <v>86</v>
      </c>
      <c r="H193" s="23">
        <v>42000</v>
      </c>
      <c r="I193" s="23">
        <v>0</v>
      </c>
      <c r="J193" s="23">
        <v>42000</v>
      </c>
      <c r="K193" s="23">
        <v>62954.42</v>
      </c>
      <c r="L193" s="23">
        <v>62954.42</v>
      </c>
      <c r="M193" s="23">
        <v>48244.74</v>
      </c>
      <c r="N193" s="23">
        <v>40563.61</v>
      </c>
    </row>
    <row r="194" spans="1:14" x14ac:dyDescent="0.2">
      <c r="A194" s="21">
        <v>9</v>
      </c>
      <c r="B194" s="21">
        <v>3333</v>
      </c>
      <c r="C194" s="2" t="str">
        <f>VLOOKUP(B194,Hoja2!B:C,2,FALSE)</f>
        <v>MUSEO DE LA CIENCIA</v>
      </c>
      <c r="D194" s="3" t="str">
        <f t="shared" si="6"/>
        <v>2</v>
      </c>
      <c r="E194" s="3" t="str">
        <f t="shared" si="7"/>
        <v>22</v>
      </c>
      <c r="F194" s="20">
        <v>22199</v>
      </c>
      <c r="G194" s="22" t="s">
        <v>90</v>
      </c>
      <c r="H194" s="23">
        <v>16000</v>
      </c>
      <c r="I194" s="23">
        <v>0</v>
      </c>
      <c r="J194" s="23">
        <v>16000</v>
      </c>
      <c r="K194" s="23">
        <v>19208.05</v>
      </c>
      <c r="L194" s="23">
        <v>19208.05</v>
      </c>
      <c r="M194" s="23">
        <v>14772.17</v>
      </c>
      <c r="N194" s="23">
        <v>13820.79</v>
      </c>
    </row>
    <row r="195" spans="1:14" x14ac:dyDescent="0.2">
      <c r="A195" s="21">
        <v>9</v>
      </c>
      <c r="B195" s="21">
        <v>3333</v>
      </c>
      <c r="C195" s="2" t="str">
        <f>VLOOKUP(B195,Hoja2!B:C,2,FALSE)</f>
        <v>MUSEO DE LA CIENCIA</v>
      </c>
      <c r="D195" s="3" t="str">
        <f t="shared" si="6"/>
        <v>2</v>
      </c>
      <c r="E195" s="3" t="str">
        <f t="shared" si="7"/>
        <v>22</v>
      </c>
      <c r="F195" s="20">
        <v>22200</v>
      </c>
      <c r="G195" s="22" t="s">
        <v>91</v>
      </c>
      <c r="H195" s="23">
        <v>12000</v>
      </c>
      <c r="I195" s="23">
        <v>0</v>
      </c>
      <c r="J195" s="23">
        <v>12000</v>
      </c>
      <c r="K195" s="23">
        <v>0</v>
      </c>
      <c r="L195" s="23">
        <v>0</v>
      </c>
      <c r="M195" s="23">
        <v>0</v>
      </c>
      <c r="N195" s="23">
        <v>0</v>
      </c>
    </row>
    <row r="196" spans="1:14" x14ac:dyDescent="0.2">
      <c r="A196" s="21">
        <v>9</v>
      </c>
      <c r="B196" s="21">
        <v>3333</v>
      </c>
      <c r="C196" s="2" t="str">
        <f>VLOOKUP(B196,Hoja2!B:C,2,FALSE)</f>
        <v>MUSEO DE LA CIENCIA</v>
      </c>
      <c r="D196" s="3" t="str">
        <f t="shared" si="6"/>
        <v>2</v>
      </c>
      <c r="E196" s="3" t="str">
        <f t="shared" si="7"/>
        <v>22</v>
      </c>
      <c r="F196" s="20">
        <v>22201</v>
      </c>
      <c r="G196" s="22" t="s">
        <v>92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</row>
    <row r="197" spans="1:14" x14ac:dyDescent="0.2">
      <c r="A197" s="21">
        <v>9</v>
      </c>
      <c r="B197" s="21">
        <v>3333</v>
      </c>
      <c r="C197" s="2" t="str">
        <f>VLOOKUP(B197,Hoja2!B:C,2,FALSE)</f>
        <v>MUSEO DE LA CIENCIA</v>
      </c>
      <c r="D197" s="3" t="str">
        <f t="shared" si="6"/>
        <v>2</v>
      </c>
      <c r="E197" s="3" t="str">
        <f t="shared" si="7"/>
        <v>22</v>
      </c>
      <c r="F197" s="20">
        <v>22203</v>
      </c>
      <c r="G197" s="22" t="s">
        <v>93</v>
      </c>
      <c r="H197" s="23">
        <v>6000</v>
      </c>
      <c r="I197" s="23">
        <v>0</v>
      </c>
      <c r="J197" s="23">
        <v>6000</v>
      </c>
      <c r="K197" s="23">
        <v>13342.66</v>
      </c>
      <c r="L197" s="23">
        <v>13342.66</v>
      </c>
      <c r="M197" s="23">
        <v>13110.38</v>
      </c>
      <c r="N197" s="23">
        <v>13110.38</v>
      </c>
    </row>
    <row r="198" spans="1:14" x14ac:dyDescent="0.2">
      <c r="A198" s="21">
        <v>9</v>
      </c>
      <c r="B198" s="21">
        <v>3333</v>
      </c>
      <c r="C198" s="2" t="str">
        <f>VLOOKUP(B198,Hoja2!B:C,2,FALSE)</f>
        <v>MUSEO DE LA CIENCIA</v>
      </c>
      <c r="D198" s="3" t="str">
        <f t="shared" si="6"/>
        <v>2</v>
      </c>
      <c r="E198" s="3" t="str">
        <f t="shared" si="7"/>
        <v>22</v>
      </c>
      <c r="F198" s="20">
        <v>223</v>
      </c>
      <c r="G198" s="22" t="s">
        <v>94</v>
      </c>
      <c r="H198" s="23">
        <v>1000</v>
      </c>
      <c r="I198" s="23">
        <v>0</v>
      </c>
      <c r="J198" s="23">
        <v>1000</v>
      </c>
      <c r="K198" s="23">
        <v>4477</v>
      </c>
      <c r="L198" s="23">
        <v>4477</v>
      </c>
      <c r="M198" s="23">
        <v>3025.88</v>
      </c>
      <c r="N198" s="23">
        <v>3025.88</v>
      </c>
    </row>
    <row r="199" spans="1:14" x14ac:dyDescent="0.2">
      <c r="A199" s="21">
        <v>9</v>
      </c>
      <c r="B199" s="21">
        <v>3333</v>
      </c>
      <c r="C199" s="2" t="str">
        <f>VLOOKUP(B199,Hoja2!B:C,2,FALSE)</f>
        <v>MUSEO DE LA CIENCIA</v>
      </c>
      <c r="D199" s="3" t="str">
        <f t="shared" si="6"/>
        <v>2</v>
      </c>
      <c r="E199" s="3" t="str">
        <f t="shared" si="7"/>
        <v>22</v>
      </c>
      <c r="F199" s="20">
        <v>224</v>
      </c>
      <c r="G199" s="22" t="s">
        <v>95</v>
      </c>
      <c r="H199" s="23">
        <v>10000</v>
      </c>
      <c r="I199" s="23">
        <v>0</v>
      </c>
      <c r="J199" s="23">
        <v>10000</v>
      </c>
      <c r="K199" s="23">
        <v>1086.92</v>
      </c>
      <c r="L199" s="23">
        <v>1086.92</v>
      </c>
      <c r="M199" s="23">
        <v>1086.92</v>
      </c>
      <c r="N199" s="23">
        <v>1086.92</v>
      </c>
    </row>
    <row r="200" spans="1:14" x14ac:dyDescent="0.2">
      <c r="A200" s="21">
        <v>9</v>
      </c>
      <c r="B200" s="21">
        <v>3333</v>
      </c>
      <c r="C200" s="2" t="str">
        <f>VLOOKUP(B200,Hoja2!B:C,2,FALSE)</f>
        <v>MUSEO DE LA CIENCIA</v>
      </c>
      <c r="D200" s="3" t="str">
        <f t="shared" si="6"/>
        <v>2</v>
      </c>
      <c r="E200" s="3" t="str">
        <f t="shared" si="7"/>
        <v>22</v>
      </c>
      <c r="F200" s="20">
        <v>22601</v>
      </c>
      <c r="G200" s="22" t="s">
        <v>97</v>
      </c>
      <c r="H200" s="23">
        <v>1000</v>
      </c>
      <c r="I200" s="23">
        <v>0</v>
      </c>
      <c r="J200" s="23">
        <v>1000</v>
      </c>
      <c r="K200" s="23">
        <v>2929.06</v>
      </c>
      <c r="L200" s="23">
        <v>2929.06</v>
      </c>
      <c r="M200" s="23">
        <v>2899.7</v>
      </c>
      <c r="N200" s="23">
        <v>2899.7</v>
      </c>
    </row>
    <row r="201" spans="1:14" x14ac:dyDescent="0.2">
      <c r="A201" s="21">
        <v>9</v>
      </c>
      <c r="B201" s="21">
        <v>3333</v>
      </c>
      <c r="C201" s="2" t="str">
        <f>VLOOKUP(B201,Hoja2!B:C,2,FALSE)</f>
        <v>MUSEO DE LA CIENCIA</v>
      </c>
      <c r="D201" s="3" t="str">
        <f t="shared" si="6"/>
        <v>2</v>
      </c>
      <c r="E201" s="3" t="str">
        <f t="shared" si="7"/>
        <v>22</v>
      </c>
      <c r="F201" s="20">
        <v>22602</v>
      </c>
      <c r="G201" s="22" t="s">
        <v>98</v>
      </c>
      <c r="H201" s="23">
        <v>10000</v>
      </c>
      <c r="I201" s="23">
        <v>0</v>
      </c>
      <c r="J201" s="23">
        <v>10000</v>
      </c>
      <c r="K201" s="23">
        <v>159.44</v>
      </c>
      <c r="L201" s="23">
        <v>159.44</v>
      </c>
      <c r="M201" s="23">
        <v>159.44</v>
      </c>
      <c r="N201" s="23">
        <v>159.44</v>
      </c>
    </row>
    <row r="202" spans="1:14" x14ac:dyDescent="0.2">
      <c r="A202" s="21">
        <v>9</v>
      </c>
      <c r="B202" s="21">
        <v>3333</v>
      </c>
      <c r="C202" s="2" t="str">
        <f>VLOOKUP(B202,Hoja2!B:C,2,FALSE)</f>
        <v>MUSEO DE LA CIENCIA</v>
      </c>
      <c r="D202" s="3" t="str">
        <f t="shared" si="6"/>
        <v>2</v>
      </c>
      <c r="E202" s="3" t="str">
        <f t="shared" si="7"/>
        <v>22</v>
      </c>
      <c r="F202" s="20">
        <v>22606</v>
      </c>
      <c r="G202" s="22" t="s">
        <v>117</v>
      </c>
      <c r="H202" s="23">
        <v>0</v>
      </c>
      <c r="I202" s="23">
        <v>0</v>
      </c>
      <c r="J202" s="23">
        <v>0</v>
      </c>
      <c r="K202" s="23">
        <v>1594.17</v>
      </c>
      <c r="L202" s="23">
        <v>1594.17</v>
      </c>
      <c r="M202" s="23">
        <v>1594.17</v>
      </c>
      <c r="N202" s="23">
        <v>1594.17</v>
      </c>
    </row>
    <row r="203" spans="1:14" x14ac:dyDescent="0.2">
      <c r="A203" s="21">
        <v>9</v>
      </c>
      <c r="B203" s="21">
        <v>3333</v>
      </c>
      <c r="C203" s="2" t="str">
        <f>VLOOKUP(B203,Hoja2!B:C,2,FALSE)</f>
        <v>MUSEO DE LA CIENCIA</v>
      </c>
      <c r="D203" s="3" t="str">
        <f t="shared" si="6"/>
        <v>2</v>
      </c>
      <c r="E203" s="3" t="str">
        <f t="shared" si="7"/>
        <v>22</v>
      </c>
      <c r="F203" s="20">
        <v>22608</v>
      </c>
      <c r="G203" s="22" t="s">
        <v>100</v>
      </c>
      <c r="H203" s="23">
        <v>100</v>
      </c>
      <c r="I203" s="23">
        <v>0</v>
      </c>
      <c r="J203" s="23">
        <v>100</v>
      </c>
      <c r="K203" s="23">
        <v>0</v>
      </c>
      <c r="L203" s="23">
        <v>0</v>
      </c>
      <c r="M203" s="23">
        <v>0</v>
      </c>
      <c r="N203" s="23">
        <v>0</v>
      </c>
    </row>
    <row r="204" spans="1:14" x14ac:dyDescent="0.2">
      <c r="A204" s="21">
        <v>9</v>
      </c>
      <c r="B204" s="21">
        <v>3333</v>
      </c>
      <c r="C204" s="2" t="str">
        <f>VLOOKUP(B204,Hoja2!B:C,2,FALSE)</f>
        <v>MUSEO DE LA CIENCIA</v>
      </c>
      <c r="D204" s="3" t="str">
        <f t="shared" si="6"/>
        <v>2</v>
      </c>
      <c r="E204" s="3" t="str">
        <f t="shared" si="7"/>
        <v>22</v>
      </c>
      <c r="F204" s="20">
        <v>22609</v>
      </c>
      <c r="G204" s="22" t="s">
        <v>118</v>
      </c>
      <c r="H204" s="23">
        <v>115000</v>
      </c>
      <c r="I204" s="23">
        <v>240000</v>
      </c>
      <c r="J204" s="23">
        <v>355000</v>
      </c>
      <c r="K204" s="23">
        <v>151854.09</v>
      </c>
      <c r="L204" s="23">
        <v>151854.09</v>
      </c>
      <c r="M204" s="23">
        <v>141489.18</v>
      </c>
      <c r="N204" s="23">
        <v>117303.94</v>
      </c>
    </row>
    <row r="205" spans="1:14" x14ac:dyDescent="0.2">
      <c r="A205" s="21">
        <v>9</v>
      </c>
      <c r="B205" s="21">
        <v>3333</v>
      </c>
      <c r="C205" s="2" t="str">
        <f>VLOOKUP(B205,Hoja2!B:C,2,FALSE)</f>
        <v>MUSEO DE LA CIENCIA</v>
      </c>
      <c r="D205" s="3" t="str">
        <f t="shared" si="6"/>
        <v>2</v>
      </c>
      <c r="E205" s="3" t="str">
        <f t="shared" si="7"/>
        <v>22</v>
      </c>
      <c r="F205" s="20">
        <v>22610</v>
      </c>
      <c r="G205" s="22" t="s">
        <v>119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</row>
    <row r="206" spans="1:14" x14ac:dyDescent="0.2">
      <c r="A206" s="21">
        <v>9</v>
      </c>
      <c r="B206" s="21">
        <v>3333</v>
      </c>
      <c r="C206" s="2" t="str">
        <f>VLOOKUP(B206,Hoja2!B:C,2,FALSE)</f>
        <v>MUSEO DE LA CIENCIA</v>
      </c>
      <c r="D206" s="3" t="str">
        <f t="shared" si="6"/>
        <v>2</v>
      </c>
      <c r="E206" s="3" t="str">
        <f t="shared" si="7"/>
        <v>22</v>
      </c>
      <c r="F206" s="20">
        <v>22699</v>
      </c>
      <c r="G206" s="22" t="s">
        <v>101</v>
      </c>
      <c r="H206" s="23">
        <v>1000</v>
      </c>
      <c r="I206" s="23">
        <v>0</v>
      </c>
      <c r="J206" s="23">
        <v>1000</v>
      </c>
      <c r="K206" s="23">
        <v>3219.05</v>
      </c>
      <c r="L206" s="23">
        <v>3219.05</v>
      </c>
      <c r="M206" s="23">
        <v>3194.98</v>
      </c>
      <c r="N206" s="23">
        <v>3194.98</v>
      </c>
    </row>
    <row r="207" spans="1:14" x14ac:dyDescent="0.2">
      <c r="A207" s="21">
        <v>9</v>
      </c>
      <c r="B207" s="21">
        <v>3333</v>
      </c>
      <c r="C207" s="2" t="str">
        <f>VLOOKUP(B207,Hoja2!B:C,2,FALSE)</f>
        <v>MUSEO DE LA CIENCIA</v>
      </c>
      <c r="D207" s="3" t="str">
        <f t="shared" si="6"/>
        <v>2</v>
      </c>
      <c r="E207" s="3" t="str">
        <f t="shared" si="7"/>
        <v>22</v>
      </c>
      <c r="F207" s="20">
        <v>22700</v>
      </c>
      <c r="G207" s="22" t="s">
        <v>102</v>
      </c>
      <c r="H207" s="23">
        <v>110000</v>
      </c>
      <c r="I207" s="23">
        <v>0</v>
      </c>
      <c r="J207" s="23">
        <v>110000</v>
      </c>
      <c r="K207" s="23">
        <v>111124.64</v>
      </c>
      <c r="L207" s="23">
        <v>111124.64</v>
      </c>
      <c r="M207" s="23">
        <v>107409.42</v>
      </c>
      <c r="N207" s="23">
        <v>107161.48</v>
      </c>
    </row>
    <row r="208" spans="1:14" x14ac:dyDescent="0.2">
      <c r="A208" s="21">
        <v>9</v>
      </c>
      <c r="B208" s="21">
        <v>3333</v>
      </c>
      <c r="C208" s="2" t="str">
        <f>VLOOKUP(B208,Hoja2!B:C,2,FALSE)</f>
        <v>MUSEO DE LA CIENCIA</v>
      </c>
      <c r="D208" s="3" t="str">
        <f t="shared" si="6"/>
        <v>2</v>
      </c>
      <c r="E208" s="3" t="str">
        <f t="shared" si="7"/>
        <v>22</v>
      </c>
      <c r="F208" s="20">
        <v>22701</v>
      </c>
      <c r="G208" s="22" t="s">
        <v>103</v>
      </c>
      <c r="H208" s="23">
        <v>360056</v>
      </c>
      <c r="I208" s="23">
        <v>0</v>
      </c>
      <c r="J208" s="23">
        <v>360056</v>
      </c>
      <c r="K208" s="23">
        <v>331261.65000000002</v>
      </c>
      <c r="L208" s="23">
        <v>331261.65000000002</v>
      </c>
      <c r="M208" s="23">
        <v>310732.26</v>
      </c>
      <c r="N208" s="23">
        <v>285092.05</v>
      </c>
    </row>
    <row r="209" spans="1:14" x14ac:dyDescent="0.2">
      <c r="A209" s="21">
        <v>9</v>
      </c>
      <c r="B209" s="21">
        <v>3333</v>
      </c>
      <c r="C209" s="2" t="str">
        <f>VLOOKUP(B209,Hoja2!B:C,2,FALSE)</f>
        <v>MUSEO DE LA CIENCIA</v>
      </c>
      <c r="D209" s="3" t="str">
        <f t="shared" si="6"/>
        <v>2</v>
      </c>
      <c r="E209" s="3" t="str">
        <f t="shared" si="7"/>
        <v>22</v>
      </c>
      <c r="F209" s="20">
        <v>22799</v>
      </c>
      <c r="G209" s="22" t="s">
        <v>105</v>
      </c>
      <c r="H209" s="23">
        <v>518000</v>
      </c>
      <c r="I209" s="23">
        <v>0</v>
      </c>
      <c r="J209" s="23">
        <v>518000</v>
      </c>
      <c r="K209" s="23">
        <v>519422.9</v>
      </c>
      <c r="L209" s="23">
        <v>519422.9</v>
      </c>
      <c r="M209" s="23">
        <v>487637.06</v>
      </c>
      <c r="N209" s="23">
        <v>477825.29</v>
      </c>
    </row>
    <row r="210" spans="1:14" x14ac:dyDescent="0.2">
      <c r="A210" s="21">
        <v>9</v>
      </c>
      <c r="B210" s="21">
        <v>3333</v>
      </c>
      <c r="C210" s="2" t="str">
        <f>VLOOKUP(B210,Hoja2!B:C,2,FALSE)</f>
        <v>MUSEO DE LA CIENCIA</v>
      </c>
      <c r="D210" s="3" t="str">
        <f t="shared" si="6"/>
        <v>2</v>
      </c>
      <c r="E210" s="3" t="str">
        <f t="shared" si="7"/>
        <v>23</v>
      </c>
      <c r="F210" s="20">
        <v>23020</v>
      </c>
      <c r="G210" s="22" t="s">
        <v>106</v>
      </c>
      <c r="H210" s="23">
        <v>300</v>
      </c>
      <c r="I210" s="23">
        <v>0</v>
      </c>
      <c r="J210" s="23">
        <v>300</v>
      </c>
      <c r="K210" s="23">
        <v>733.72</v>
      </c>
      <c r="L210" s="23">
        <v>733.72</v>
      </c>
      <c r="M210" s="23">
        <v>733.72</v>
      </c>
      <c r="N210" s="23">
        <v>733.72</v>
      </c>
    </row>
    <row r="211" spans="1:14" x14ac:dyDescent="0.2">
      <c r="A211" s="21">
        <v>9</v>
      </c>
      <c r="B211" s="21">
        <v>3333</v>
      </c>
      <c r="C211" s="2" t="str">
        <f>VLOOKUP(B211,Hoja2!B:C,2,FALSE)</f>
        <v>MUSEO DE LA CIENCIA</v>
      </c>
      <c r="D211" s="3" t="str">
        <f t="shared" si="6"/>
        <v>2</v>
      </c>
      <c r="E211" s="3" t="str">
        <f t="shared" si="7"/>
        <v>23</v>
      </c>
      <c r="F211" s="20">
        <v>23120</v>
      </c>
      <c r="G211" s="22" t="s">
        <v>107</v>
      </c>
      <c r="H211" s="23">
        <v>300</v>
      </c>
      <c r="I211" s="23">
        <v>0</v>
      </c>
      <c r="J211" s="23">
        <v>300</v>
      </c>
      <c r="K211" s="23">
        <v>0</v>
      </c>
      <c r="L211" s="23">
        <v>0</v>
      </c>
      <c r="M211" s="23">
        <v>0</v>
      </c>
      <c r="N211" s="23">
        <v>0</v>
      </c>
    </row>
    <row r="212" spans="1:14" x14ac:dyDescent="0.2">
      <c r="A212" s="21">
        <v>9</v>
      </c>
      <c r="B212" s="21">
        <v>3333</v>
      </c>
      <c r="C212" s="2" t="str">
        <f>VLOOKUP(B212,Hoja2!B:C,2,FALSE)</f>
        <v>MUSEO DE LA CIENCIA</v>
      </c>
      <c r="D212" s="3" t="str">
        <f t="shared" si="6"/>
        <v>6</v>
      </c>
      <c r="E212" s="3" t="str">
        <f t="shared" si="7"/>
        <v>62</v>
      </c>
      <c r="F212" s="20">
        <v>623</v>
      </c>
      <c r="G212" s="22" t="s">
        <v>108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</row>
    <row r="213" spans="1:14" x14ac:dyDescent="0.2">
      <c r="A213" s="21">
        <v>9</v>
      </c>
      <c r="B213" s="21">
        <v>3333</v>
      </c>
      <c r="C213" s="2" t="str">
        <f>VLOOKUP(B213,Hoja2!B:C,2,FALSE)</f>
        <v>MUSEO DE LA CIENCIA</v>
      </c>
      <c r="D213" s="3" t="str">
        <f t="shared" si="6"/>
        <v>6</v>
      </c>
      <c r="E213" s="3" t="str">
        <f t="shared" si="7"/>
        <v>62</v>
      </c>
      <c r="F213" s="20">
        <v>626</v>
      </c>
      <c r="G213" s="22" t="s">
        <v>80</v>
      </c>
      <c r="H213" s="23">
        <v>0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</row>
    <row r="214" spans="1:14" x14ac:dyDescent="0.2">
      <c r="A214" s="21">
        <v>9</v>
      </c>
      <c r="B214" s="21">
        <v>3333</v>
      </c>
      <c r="C214" s="2" t="str">
        <f>VLOOKUP(B214,Hoja2!B:C,2,FALSE)</f>
        <v>MUSEO DE LA CIENCIA</v>
      </c>
      <c r="D214" s="3" t="str">
        <f t="shared" si="6"/>
        <v>6</v>
      </c>
      <c r="E214" s="3" t="str">
        <f t="shared" si="7"/>
        <v>62</v>
      </c>
      <c r="F214" s="20">
        <v>629</v>
      </c>
      <c r="G214" s="22" t="s">
        <v>110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</row>
    <row r="215" spans="1:14" x14ac:dyDescent="0.2">
      <c r="A215" s="21">
        <v>9</v>
      </c>
      <c r="B215" s="21">
        <v>3333</v>
      </c>
      <c r="C215" s="2" t="str">
        <f>VLOOKUP(B215,Hoja2!B:C,2,FALSE)</f>
        <v>MUSEO DE LA CIENCIA</v>
      </c>
      <c r="D215" s="3" t="str">
        <f t="shared" si="6"/>
        <v>6</v>
      </c>
      <c r="E215" s="3" t="str">
        <f t="shared" si="7"/>
        <v>63</v>
      </c>
      <c r="F215" s="20">
        <v>632</v>
      </c>
      <c r="G215" s="22" t="s">
        <v>111</v>
      </c>
      <c r="H215" s="23">
        <v>1000</v>
      </c>
      <c r="I215" s="23">
        <v>0</v>
      </c>
      <c r="J215" s="23">
        <v>1000</v>
      </c>
      <c r="K215" s="23">
        <v>0</v>
      </c>
      <c r="L215" s="23">
        <v>0</v>
      </c>
      <c r="M215" s="23">
        <v>0</v>
      </c>
      <c r="N215" s="23">
        <v>0</v>
      </c>
    </row>
    <row r="216" spans="1:14" x14ac:dyDescent="0.2">
      <c r="A216" s="21">
        <v>9</v>
      </c>
      <c r="B216" s="21">
        <v>3333</v>
      </c>
      <c r="C216" s="2" t="str">
        <f>VLOOKUP(B216,Hoja2!B:C,2,FALSE)</f>
        <v>MUSEO DE LA CIENCIA</v>
      </c>
      <c r="D216" s="3" t="str">
        <f t="shared" si="6"/>
        <v>6</v>
      </c>
      <c r="E216" s="3" t="str">
        <f t="shared" si="7"/>
        <v>63</v>
      </c>
      <c r="F216" s="20">
        <v>633</v>
      </c>
      <c r="G216" s="22" t="s">
        <v>121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</row>
    <row r="217" spans="1:14" x14ac:dyDescent="0.2">
      <c r="A217" s="21">
        <v>9</v>
      </c>
      <c r="B217" s="21">
        <v>3333</v>
      </c>
      <c r="C217" s="2" t="str">
        <f>VLOOKUP(B217,Hoja2!B:C,2,FALSE)</f>
        <v>MUSEO DE LA CIENCIA</v>
      </c>
      <c r="D217" s="3" t="str">
        <f t="shared" si="6"/>
        <v>6</v>
      </c>
      <c r="E217" s="3" t="str">
        <f t="shared" si="7"/>
        <v>63</v>
      </c>
      <c r="F217" s="20">
        <v>636</v>
      </c>
      <c r="G217" s="22" t="s">
        <v>80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</row>
    <row r="218" spans="1:14" x14ac:dyDescent="0.2">
      <c r="A218" s="21">
        <v>9</v>
      </c>
      <c r="B218" s="21">
        <v>3333</v>
      </c>
      <c r="C218" s="2" t="str">
        <f>VLOOKUP(B218,Hoja2!B:C,2,FALSE)</f>
        <v>MUSEO DE LA CIENCIA</v>
      </c>
      <c r="D218" s="3" t="str">
        <f t="shared" si="6"/>
        <v>6</v>
      </c>
      <c r="E218" s="3" t="str">
        <f t="shared" si="7"/>
        <v>64</v>
      </c>
      <c r="F218" s="20">
        <v>641</v>
      </c>
      <c r="G218" s="22" t="s">
        <v>113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</row>
    <row r="219" spans="1:14" x14ac:dyDescent="0.2">
      <c r="A219" s="21">
        <v>9</v>
      </c>
      <c r="B219" s="21">
        <v>3342</v>
      </c>
      <c r="C219" s="2" t="str">
        <f>VLOOKUP(B219,Hoja2!B:C,2,FALSE)</f>
        <v>PROMOCIÓN CULTURAL Y ARTES ESCÉNICAS</v>
      </c>
      <c r="D219" s="3" t="str">
        <f t="shared" si="6"/>
        <v>1</v>
      </c>
      <c r="E219" s="3" t="str">
        <f t="shared" si="7"/>
        <v>12</v>
      </c>
      <c r="F219" s="20">
        <v>12003</v>
      </c>
      <c r="G219" s="22" t="s">
        <v>58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</row>
    <row r="220" spans="1:14" x14ac:dyDescent="0.2">
      <c r="A220" s="21">
        <v>9</v>
      </c>
      <c r="B220" s="21">
        <v>3342</v>
      </c>
      <c r="C220" s="2" t="str">
        <f>VLOOKUP(B220,Hoja2!B:C,2,FALSE)</f>
        <v>PROMOCIÓN CULTURAL Y ARTES ESCÉNICAS</v>
      </c>
      <c r="D220" s="3" t="str">
        <f t="shared" si="6"/>
        <v>1</v>
      </c>
      <c r="E220" s="3" t="str">
        <f t="shared" si="7"/>
        <v>12</v>
      </c>
      <c r="F220" s="20">
        <v>12004</v>
      </c>
      <c r="G220" s="22" t="s">
        <v>59</v>
      </c>
      <c r="H220" s="23">
        <v>9789</v>
      </c>
      <c r="I220" s="23">
        <v>5000</v>
      </c>
      <c r="J220" s="23">
        <v>14789</v>
      </c>
      <c r="K220" s="23">
        <v>10000</v>
      </c>
      <c r="L220" s="23">
        <v>10000</v>
      </c>
      <c r="M220" s="23">
        <v>9780.5400000000009</v>
      </c>
      <c r="N220" s="23">
        <v>9780.5400000000009</v>
      </c>
    </row>
    <row r="221" spans="1:14" x14ac:dyDescent="0.2">
      <c r="A221" s="21">
        <v>9</v>
      </c>
      <c r="B221" s="21">
        <v>3342</v>
      </c>
      <c r="C221" s="2" t="str">
        <f>VLOOKUP(B221,Hoja2!B:C,2,FALSE)</f>
        <v>PROMOCIÓN CULTURAL Y ARTES ESCÉNICAS</v>
      </c>
      <c r="D221" s="3" t="str">
        <f t="shared" si="6"/>
        <v>1</v>
      </c>
      <c r="E221" s="3" t="str">
        <f t="shared" si="7"/>
        <v>12</v>
      </c>
      <c r="F221" s="20">
        <v>12006</v>
      </c>
      <c r="G221" s="22" t="s">
        <v>60</v>
      </c>
      <c r="H221" s="23">
        <v>1465</v>
      </c>
      <c r="I221" s="23">
        <v>0</v>
      </c>
      <c r="J221" s="23">
        <v>1465</v>
      </c>
      <c r="K221" s="23">
        <v>1600</v>
      </c>
      <c r="L221" s="23">
        <v>1600</v>
      </c>
      <c r="M221" s="23">
        <v>1463.6</v>
      </c>
      <c r="N221" s="23">
        <v>1463.6</v>
      </c>
    </row>
    <row r="222" spans="1:14" x14ac:dyDescent="0.2">
      <c r="A222" s="21">
        <v>9</v>
      </c>
      <c r="B222" s="21">
        <v>3342</v>
      </c>
      <c r="C222" s="2" t="str">
        <f>VLOOKUP(B222,Hoja2!B:C,2,FALSE)</f>
        <v>PROMOCIÓN CULTURAL Y ARTES ESCÉNICAS</v>
      </c>
      <c r="D222" s="3" t="str">
        <f t="shared" si="6"/>
        <v>1</v>
      </c>
      <c r="E222" s="3" t="str">
        <f t="shared" si="7"/>
        <v>12</v>
      </c>
      <c r="F222" s="20">
        <v>12100</v>
      </c>
      <c r="G222" s="22" t="s">
        <v>61</v>
      </c>
      <c r="H222" s="23">
        <v>4990</v>
      </c>
      <c r="I222" s="23">
        <v>0</v>
      </c>
      <c r="J222" s="23">
        <v>4990</v>
      </c>
      <c r="K222" s="23">
        <v>5000</v>
      </c>
      <c r="L222" s="23">
        <v>5000</v>
      </c>
      <c r="M222" s="23">
        <v>4985.12</v>
      </c>
      <c r="N222" s="23">
        <v>4985.12</v>
      </c>
    </row>
    <row r="223" spans="1:14" x14ac:dyDescent="0.2">
      <c r="A223" s="21">
        <v>9</v>
      </c>
      <c r="B223" s="21">
        <v>3342</v>
      </c>
      <c r="C223" s="2" t="str">
        <f>VLOOKUP(B223,Hoja2!B:C,2,FALSE)</f>
        <v>PROMOCIÓN CULTURAL Y ARTES ESCÉNICAS</v>
      </c>
      <c r="D223" s="3" t="str">
        <f t="shared" si="6"/>
        <v>1</v>
      </c>
      <c r="E223" s="3" t="str">
        <f t="shared" si="7"/>
        <v>12</v>
      </c>
      <c r="F223" s="20">
        <v>12101</v>
      </c>
      <c r="G223" s="22" t="s">
        <v>62</v>
      </c>
      <c r="H223" s="23">
        <v>12070</v>
      </c>
      <c r="I223" s="23">
        <v>0</v>
      </c>
      <c r="J223" s="23">
        <v>12070</v>
      </c>
      <c r="K223" s="23">
        <v>12150</v>
      </c>
      <c r="L223" s="23">
        <v>12150</v>
      </c>
      <c r="M223" s="23">
        <v>12118.73</v>
      </c>
      <c r="N223" s="23">
        <v>12118.73</v>
      </c>
    </row>
    <row r="224" spans="1:14" x14ac:dyDescent="0.2">
      <c r="A224" s="21">
        <v>9</v>
      </c>
      <c r="B224" s="21">
        <v>3342</v>
      </c>
      <c r="C224" s="2" t="str">
        <f>VLOOKUP(B224,Hoja2!B:C,2,FALSE)</f>
        <v>PROMOCIÓN CULTURAL Y ARTES ESCÉNICAS</v>
      </c>
      <c r="D224" s="3" t="str">
        <f t="shared" si="6"/>
        <v>1</v>
      </c>
      <c r="E224" s="3" t="str">
        <f t="shared" si="7"/>
        <v>12</v>
      </c>
      <c r="F224" s="20">
        <v>12103</v>
      </c>
      <c r="G224" s="22" t="s">
        <v>63</v>
      </c>
      <c r="H224" s="23">
        <v>1593</v>
      </c>
      <c r="I224" s="23">
        <v>0</v>
      </c>
      <c r="J224" s="23">
        <v>1593</v>
      </c>
      <c r="K224" s="23">
        <v>1700</v>
      </c>
      <c r="L224" s="23">
        <v>1700</v>
      </c>
      <c r="M224" s="23">
        <v>1669.1</v>
      </c>
      <c r="N224" s="23">
        <v>1669.1</v>
      </c>
    </row>
    <row r="225" spans="1:14" x14ac:dyDescent="0.2">
      <c r="A225" s="21">
        <v>9</v>
      </c>
      <c r="B225" s="21">
        <v>3342</v>
      </c>
      <c r="C225" s="2" t="str">
        <f>VLOOKUP(B225,Hoja2!B:C,2,FALSE)</f>
        <v>PROMOCIÓN CULTURAL Y ARTES ESCÉNICAS</v>
      </c>
      <c r="D225" s="3" t="str">
        <f t="shared" si="6"/>
        <v>1</v>
      </c>
      <c r="E225" s="3" t="str">
        <f t="shared" si="7"/>
        <v>13</v>
      </c>
      <c r="F225" s="20">
        <v>13000</v>
      </c>
      <c r="G225" s="22" t="s">
        <v>64</v>
      </c>
      <c r="H225" s="23">
        <v>66398</v>
      </c>
      <c r="I225" s="23">
        <v>0</v>
      </c>
      <c r="J225" s="23">
        <v>66398</v>
      </c>
      <c r="K225" s="23">
        <v>43300</v>
      </c>
      <c r="L225" s="23">
        <v>43300</v>
      </c>
      <c r="M225" s="23">
        <v>43128.72</v>
      </c>
      <c r="N225" s="23">
        <v>43128.72</v>
      </c>
    </row>
    <row r="226" spans="1:14" x14ac:dyDescent="0.2">
      <c r="A226" s="21">
        <v>9</v>
      </c>
      <c r="B226" s="21">
        <v>3342</v>
      </c>
      <c r="C226" s="2" t="str">
        <f>VLOOKUP(B226,Hoja2!B:C,2,FALSE)</f>
        <v>PROMOCIÓN CULTURAL Y ARTES ESCÉNICAS</v>
      </c>
      <c r="D226" s="3" t="str">
        <f t="shared" si="6"/>
        <v>1</v>
      </c>
      <c r="E226" s="3" t="str">
        <f t="shared" si="7"/>
        <v>13</v>
      </c>
      <c r="F226" s="20">
        <v>13002</v>
      </c>
      <c r="G226" s="22" t="s">
        <v>65</v>
      </c>
      <c r="H226" s="23">
        <v>78509</v>
      </c>
      <c r="I226" s="23">
        <v>0</v>
      </c>
      <c r="J226" s="23">
        <v>78509</v>
      </c>
      <c r="K226" s="23">
        <v>50000</v>
      </c>
      <c r="L226" s="23">
        <v>50000</v>
      </c>
      <c r="M226" s="23">
        <v>48924.43</v>
      </c>
      <c r="N226" s="23">
        <v>48924.43</v>
      </c>
    </row>
    <row r="227" spans="1:14" x14ac:dyDescent="0.2">
      <c r="A227" s="21">
        <v>9</v>
      </c>
      <c r="B227" s="21">
        <v>3342</v>
      </c>
      <c r="C227" s="2" t="str">
        <f>VLOOKUP(B227,Hoja2!B:C,2,FALSE)</f>
        <v>PROMOCIÓN CULTURAL Y ARTES ESCÉNICAS</v>
      </c>
      <c r="D227" s="3" t="str">
        <f t="shared" si="6"/>
        <v>1</v>
      </c>
      <c r="E227" s="3" t="str">
        <f t="shared" si="7"/>
        <v>13</v>
      </c>
      <c r="F227" s="20">
        <v>131</v>
      </c>
      <c r="G227" s="22" t="s">
        <v>66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</row>
    <row r="228" spans="1:14" x14ac:dyDescent="0.2">
      <c r="A228" s="21">
        <v>9</v>
      </c>
      <c r="B228" s="21">
        <v>3342</v>
      </c>
      <c r="C228" s="2" t="str">
        <f>VLOOKUP(B228,Hoja2!B:C,2,FALSE)</f>
        <v>PROMOCIÓN CULTURAL Y ARTES ESCÉNICAS</v>
      </c>
      <c r="D228" s="3" t="str">
        <f t="shared" si="6"/>
        <v>1</v>
      </c>
      <c r="E228" s="3" t="str">
        <f t="shared" si="7"/>
        <v>15</v>
      </c>
      <c r="F228" s="20">
        <v>150</v>
      </c>
      <c r="G228" s="22" t="s">
        <v>67</v>
      </c>
      <c r="H228" s="23">
        <v>942</v>
      </c>
      <c r="I228" s="23">
        <v>0</v>
      </c>
      <c r="J228" s="23">
        <v>942</v>
      </c>
      <c r="K228" s="23">
        <v>675</v>
      </c>
      <c r="L228" s="23">
        <v>675</v>
      </c>
      <c r="M228" s="23">
        <v>450</v>
      </c>
      <c r="N228" s="23">
        <v>450</v>
      </c>
    </row>
    <row r="229" spans="1:14" x14ac:dyDescent="0.2">
      <c r="A229" s="21">
        <v>9</v>
      </c>
      <c r="B229" s="21">
        <v>3342</v>
      </c>
      <c r="C229" s="2" t="str">
        <f>VLOOKUP(B229,Hoja2!B:C,2,FALSE)</f>
        <v>PROMOCIÓN CULTURAL Y ARTES ESCÉNICAS</v>
      </c>
      <c r="D229" s="3" t="str">
        <f t="shared" si="6"/>
        <v>2</v>
      </c>
      <c r="E229" s="3" t="str">
        <f t="shared" si="7"/>
        <v>20</v>
      </c>
      <c r="F229" s="20">
        <v>202</v>
      </c>
      <c r="G229" s="22" t="s">
        <v>72</v>
      </c>
      <c r="H229" s="23">
        <v>0</v>
      </c>
      <c r="I229" s="23">
        <v>0</v>
      </c>
      <c r="J229" s="23">
        <v>0</v>
      </c>
      <c r="K229" s="23">
        <v>2776.95</v>
      </c>
      <c r="L229" s="23">
        <v>2776.95</v>
      </c>
      <c r="M229" s="23">
        <v>2670.92</v>
      </c>
      <c r="N229" s="23">
        <v>2670.92</v>
      </c>
    </row>
    <row r="230" spans="1:14" x14ac:dyDescent="0.2">
      <c r="A230" s="21">
        <v>9</v>
      </c>
      <c r="B230" s="21">
        <v>3342</v>
      </c>
      <c r="C230" s="2" t="str">
        <f>VLOOKUP(B230,Hoja2!B:C,2,FALSE)</f>
        <v>PROMOCIÓN CULTURAL Y ARTES ESCÉNICAS</v>
      </c>
      <c r="D230" s="3" t="str">
        <f t="shared" si="6"/>
        <v>2</v>
      </c>
      <c r="E230" s="3" t="str">
        <f t="shared" si="7"/>
        <v>20</v>
      </c>
      <c r="F230" s="20">
        <v>203</v>
      </c>
      <c r="G230" s="22" t="s">
        <v>73</v>
      </c>
      <c r="H230" s="23">
        <v>200000</v>
      </c>
      <c r="I230" s="23">
        <v>80000</v>
      </c>
      <c r="J230" s="23">
        <v>280000</v>
      </c>
      <c r="K230" s="23">
        <v>280834.83</v>
      </c>
      <c r="L230" s="23">
        <v>280834.83</v>
      </c>
      <c r="M230" s="23">
        <v>271425.86</v>
      </c>
      <c r="N230" s="23">
        <v>270757.38</v>
      </c>
    </row>
    <row r="231" spans="1:14" x14ac:dyDescent="0.2">
      <c r="A231" s="21">
        <v>9</v>
      </c>
      <c r="B231" s="21">
        <v>3342</v>
      </c>
      <c r="C231" s="2" t="str">
        <f>VLOOKUP(B231,Hoja2!B:C,2,FALSE)</f>
        <v>PROMOCIÓN CULTURAL Y ARTES ESCÉNICAS</v>
      </c>
      <c r="D231" s="3" t="str">
        <f t="shared" si="6"/>
        <v>2</v>
      </c>
      <c r="E231" s="3" t="str">
        <f t="shared" si="7"/>
        <v>20</v>
      </c>
      <c r="F231" s="20">
        <v>205</v>
      </c>
      <c r="G231" s="22" t="s">
        <v>74</v>
      </c>
      <c r="H231" s="23">
        <v>2000</v>
      </c>
      <c r="I231" s="23">
        <v>0</v>
      </c>
      <c r="J231" s="23">
        <v>2000</v>
      </c>
      <c r="K231" s="23">
        <v>1996.5</v>
      </c>
      <c r="L231" s="23">
        <v>1996.5</v>
      </c>
      <c r="M231" s="23">
        <v>1920.27</v>
      </c>
      <c r="N231" s="23">
        <v>1920.27</v>
      </c>
    </row>
    <row r="232" spans="1:14" x14ac:dyDescent="0.2">
      <c r="A232" s="21">
        <v>9</v>
      </c>
      <c r="B232" s="21">
        <v>3342</v>
      </c>
      <c r="C232" s="2" t="str">
        <f>VLOOKUP(B232,Hoja2!B:C,2,FALSE)</f>
        <v>PROMOCIÓN CULTURAL Y ARTES ESCÉNICAS</v>
      </c>
      <c r="D232" s="3" t="str">
        <f t="shared" ref="D232:D241" si="8">LEFT(F232,1)</f>
        <v>2</v>
      </c>
      <c r="E232" s="3" t="str">
        <f t="shared" ref="E232:E241" si="9">LEFT(F232,2)</f>
        <v>20</v>
      </c>
      <c r="F232" s="20">
        <v>208</v>
      </c>
      <c r="G232" s="22" t="s">
        <v>75</v>
      </c>
      <c r="H232" s="23">
        <v>1000</v>
      </c>
      <c r="I232" s="23">
        <v>0</v>
      </c>
      <c r="J232" s="23">
        <v>1000</v>
      </c>
      <c r="K232" s="23">
        <v>0</v>
      </c>
      <c r="L232" s="23">
        <v>0</v>
      </c>
      <c r="M232" s="23">
        <v>0</v>
      </c>
      <c r="N232" s="23">
        <v>0</v>
      </c>
    </row>
    <row r="233" spans="1:14" x14ac:dyDescent="0.2">
      <c r="A233" s="21">
        <v>9</v>
      </c>
      <c r="B233" s="21">
        <v>3342</v>
      </c>
      <c r="C233" s="2" t="str">
        <f>VLOOKUP(B233,Hoja2!B:C,2,FALSE)</f>
        <v>PROMOCIÓN CULTURAL Y ARTES ESCÉNICAS</v>
      </c>
      <c r="D233" s="3" t="str">
        <f t="shared" si="8"/>
        <v>2</v>
      </c>
      <c r="E233" s="3" t="str">
        <f t="shared" si="9"/>
        <v>21</v>
      </c>
      <c r="F233" s="20">
        <v>212</v>
      </c>
      <c r="G233" s="22" t="s">
        <v>76</v>
      </c>
      <c r="H233" s="23">
        <v>6000</v>
      </c>
      <c r="I233" s="23">
        <v>-2200</v>
      </c>
      <c r="J233" s="23">
        <v>3800</v>
      </c>
      <c r="K233" s="23">
        <v>1863.4</v>
      </c>
      <c r="L233" s="23">
        <v>1863.4</v>
      </c>
      <c r="M233" s="23">
        <v>1792.25</v>
      </c>
      <c r="N233" s="23">
        <v>1792.25</v>
      </c>
    </row>
    <row r="234" spans="1:14" x14ac:dyDescent="0.2">
      <c r="A234" s="21">
        <v>9</v>
      </c>
      <c r="B234" s="21">
        <v>3342</v>
      </c>
      <c r="C234" s="2" t="str">
        <f>VLOOKUP(B234,Hoja2!B:C,2,FALSE)</f>
        <v>PROMOCIÓN CULTURAL Y ARTES ESCÉNICAS</v>
      </c>
      <c r="D234" s="3" t="str">
        <f t="shared" si="8"/>
        <v>2</v>
      </c>
      <c r="E234" s="3" t="str">
        <f t="shared" si="9"/>
        <v>22</v>
      </c>
      <c r="F234" s="20">
        <v>22199</v>
      </c>
      <c r="G234" s="22" t="s">
        <v>90</v>
      </c>
      <c r="H234" s="23">
        <v>6000</v>
      </c>
      <c r="I234" s="23">
        <v>0</v>
      </c>
      <c r="J234" s="23">
        <v>6000</v>
      </c>
      <c r="K234" s="23">
        <v>8083.21</v>
      </c>
      <c r="L234" s="23">
        <v>8083.21</v>
      </c>
      <c r="M234" s="23">
        <v>7157.16</v>
      </c>
      <c r="N234" s="23">
        <v>5569.36</v>
      </c>
    </row>
    <row r="235" spans="1:14" x14ac:dyDescent="0.2">
      <c r="A235" s="21">
        <v>9</v>
      </c>
      <c r="B235" s="21">
        <v>3342</v>
      </c>
      <c r="C235" s="2" t="str">
        <f>VLOOKUP(B235,Hoja2!B:C,2,FALSE)</f>
        <v>PROMOCIÓN CULTURAL Y ARTES ESCÉNICAS</v>
      </c>
      <c r="D235" s="3" t="str">
        <f t="shared" si="8"/>
        <v>2</v>
      </c>
      <c r="E235" s="3" t="str">
        <f t="shared" si="9"/>
        <v>22</v>
      </c>
      <c r="F235" s="20">
        <v>22203</v>
      </c>
      <c r="G235" s="22" t="s">
        <v>93</v>
      </c>
      <c r="H235" s="23">
        <v>0</v>
      </c>
      <c r="I235" s="23">
        <v>0</v>
      </c>
      <c r="J235" s="23">
        <v>0</v>
      </c>
      <c r="K235" s="23">
        <v>2783.73</v>
      </c>
      <c r="L235" s="23">
        <v>2783.73</v>
      </c>
      <c r="M235" s="23">
        <v>2387.6</v>
      </c>
      <c r="N235" s="23">
        <v>2160.7199999999998</v>
      </c>
    </row>
    <row r="236" spans="1:14" x14ac:dyDescent="0.2">
      <c r="A236" s="21">
        <v>9</v>
      </c>
      <c r="B236" s="21">
        <v>3342</v>
      </c>
      <c r="C236" s="2" t="str">
        <f>VLOOKUP(B236,Hoja2!B:C,2,FALSE)</f>
        <v>PROMOCIÓN CULTURAL Y ARTES ESCÉNICAS</v>
      </c>
      <c r="D236" s="3" t="str">
        <f t="shared" si="8"/>
        <v>2</v>
      </c>
      <c r="E236" s="3" t="str">
        <f t="shared" si="9"/>
        <v>22</v>
      </c>
      <c r="F236" s="20">
        <v>223</v>
      </c>
      <c r="G236" s="22" t="s">
        <v>94</v>
      </c>
      <c r="H236" s="23">
        <v>4000</v>
      </c>
      <c r="I236" s="23">
        <v>0</v>
      </c>
      <c r="J236" s="23">
        <v>4000</v>
      </c>
      <c r="K236" s="23">
        <v>2753.31</v>
      </c>
      <c r="L236" s="23">
        <v>2753.31</v>
      </c>
      <c r="M236" s="23">
        <v>2478.75</v>
      </c>
      <c r="N236" s="23">
        <v>2478.75</v>
      </c>
    </row>
    <row r="237" spans="1:14" x14ac:dyDescent="0.2">
      <c r="A237" s="21">
        <v>9</v>
      </c>
      <c r="B237" s="21">
        <v>3342</v>
      </c>
      <c r="C237" s="2" t="str">
        <f>VLOOKUP(B237,Hoja2!B:C,2,FALSE)</f>
        <v>PROMOCIÓN CULTURAL Y ARTES ESCÉNICAS</v>
      </c>
      <c r="D237" s="3" t="str">
        <f t="shared" si="8"/>
        <v>2</v>
      </c>
      <c r="E237" s="3" t="str">
        <f t="shared" si="9"/>
        <v>22</v>
      </c>
      <c r="F237" s="20">
        <v>224</v>
      </c>
      <c r="G237" s="22" t="s">
        <v>95</v>
      </c>
      <c r="H237" s="23">
        <v>10000</v>
      </c>
      <c r="I237" s="23">
        <v>-9000</v>
      </c>
      <c r="J237" s="23">
        <v>1000</v>
      </c>
      <c r="K237" s="23">
        <v>321.20999999999998</v>
      </c>
      <c r="L237" s="23">
        <v>321.20999999999998</v>
      </c>
      <c r="M237" s="23">
        <v>321.20999999999998</v>
      </c>
      <c r="N237" s="23">
        <v>321.20999999999998</v>
      </c>
    </row>
    <row r="238" spans="1:14" x14ac:dyDescent="0.2">
      <c r="A238" s="21">
        <v>9</v>
      </c>
      <c r="B238" s="21">
        <v>3342</v>
      </c>
      <c r="C238" s="2" t="str">
        <f>VLOOKUP(B238,Hoja2!B:C,2,FALSE)</f>
        <v>PROMOCIÓN CULTURAL Y ARTES ESCÉNICAS</v>
      </c>
      <c r="D238" s="3" t="str">
        <f t="shared" si="8"/>
        <v>2</v>
      </c>
      <c r="E238" s="3" t="str">
        <f t="shared" si="9"/>
        <v>22</v>
      </c>
      <c r="F238" s="20">
        <v>22601</v>
      </c>
      <c r="G238" s="22" t="s">
        <v>97</v>
      </c>
      <c r="H238" s="23">
        <v>1000</v>
      </c>
      <c r="I238" s="23">
        <v>0</v>
      </c>
      <c r="J238" s="23">
        <v>1000</v>
      </c>
      <c r="K238" s="23">
        <v>6412.6</v>
      </c>
      <c r="L238" s="23">
        <v>6412.6</v>
      </c>
      <c r="M238" s="23">
        <v>6261.44</v>
      </c>
      <c r="N238" s="23">
        <v>6261.44</v>
      </c>
    </row>
    <row r="239" spans="1:14" x14ac:dyDescent="0.2">
      <c r="A239" s="21">
        <v>9</v>
      </c>
      <c r="B239" s="21">
        <v>3342</v>
      </c>
      <c r="C239" s="2" t="str">
        <f>VLOOKUP(B239,Hoja2!B:C,2,FALSE)</f>
        <v>PROMOCIÓN CULTURAL Y ARTES ESCÉNICAS</v>
      </c>
      <c r="D239" s="3" t="str">
        <f t="shared" si="8"/>
        <v>2</v>
      </c>
      <c r="E239" s="3" t="str">
        <f t="shared" si="9"/>
        <v>22</v>
      </c>
      <c r="F239" s="20">
        <v>22602</v>
      </c>
      <c r="G239" s="22" t="s">
        <v>98</v>
      </c>
      <c r="H239" s="23">
        <v>20000</v>
      </c>
      <c r="I239" s="23">
        <v>0</v>
      </c>
      <c r="J239" s="23">
        <v>20000</v>
      </c>
      <c r="K239" s="23">
        <v>22462.03</v>
      </c>
      <c r="L239" s="23">
        <v>22462.03</v>
      </c>
      <c r="M239" s="23">
        <v>21325.3</v>
      </c>
      <c r="N239" s="23">
        <v>21325.3</v>
      </c>
    </row>
    <row r="240" spans="1:14" x14ac:dyDescent="0.2">
      <c r="A240" s="21">
        <v>9</v>
      </c>
      <c r="B240" s="21">
        <v>3342</v>
      </c>
      <c r="C240" s="2" t="str">
        <f>VLOOKUP(B240,Hoja2!B:C,2,FALSE)</f>
        <v>PROMOCIÓN CULTURAL Y ARTES ESCÉNICAS</v>
      </c>
      <c r="D240" s="3" t="str">
        <f t="shared" si="8"/>
        <v>2</v>
      </c>
      <c r="E240" s="3" t="str">
        <f t="shared" si="9"/>
        <v>22</v>
      </c>
      <c r="F240" s="20">
        <v>22606</v>
      </c>
      <c r="G240" s="22" t="s">
        <v>117</v>
      </c>
      <c r="H240" s="23">
        <v>6000</v>
      </c>
      <c r="I240" s="23">
        <v>0</v>
      </c>
      <c r="J240" s="23">
        <v>6000</v>
      </c>
      <c r="K240" s="23">
        <v>8385.5</v>
      </c>
      <c r="L240" s="23">
        <v>8385.5</v>
      </c>
      <c r="M240" s="23">
        <v>7928.51</v>
      </c>
      <c r="N240" s="23">
        <v>7928.51</v>
      </c>
    </row>
    <row r="241" spans="1:14" x14ac:dyDescent="0.2">
      <c r="A241" s="21">
        <v>9</v>
      </c>
      <c r="B241" s="21">
        <v>3342</v>
      </c>
      <c r="C241" s="2" t="str">
        <f>VLOOKUP(B241,Hoja2!B:C,2,FALSE)</f>
        <v>PROMOCIÓN CULTURAL Y ARTES ESCÉNICAS</v>
      </c>
      <c r="D241" s="3" t="str">
        <f t="shared" si="8"/>
        <v>2</v>
      </c>
      <c r="E241" s="3" t="str">
        <f t="shared" si="9"/>
        <v>22</v>
      </c>
      <c r="F241" s="20">
        <v>22609</v>
      </c>
      <c r="G241" s="22" t="s">
        <v>118</v>
      </c>
      <c r="H241" s="23">
        <v>1673500</v>
      </c>
      <c r="I241" s="23">
        <v>30000</v>
      </c>
      <c r="J241" s="23">
        <v>1703500</v>
      </c>
      <c r="K241" s="23">
        <v>1354089.06</v>
      </c>
      <c r="L241" s="23">
        <v>1354089.06</v>
      </c>
      <c r="M241" s="23">
        <v>1338716.6399999999</v>
      </c>
      <c r="N241" s="23">
        <v>1271289.47</v>
      </c>
    </row>
    <row r="242" spans="1:14" x14ac:dyDescent="0.2">
      <c r="A242" s="21">
        <v>9</v>
      </c>
      <c r="B242" s="21">
        <v>3342</v>
      </c>
      <c r="C242" s="2" t="str">
        <f>VLOOKUP(B242,Hoja2!B:C,2,FALSE)</f>
        <v>PROMOCIÓN CULTURAL Y ARTES ESCÉNICAS</v>
      </c>
      <c r="D242" s="3" t="str">
        <f t="shared" ref="D242:D255" si="10">LEFT(F242,1)</f>
        <v>2</v>
      </c>
      <c r="E242" s="3" t="str">
        <f t="shared" ref="E242:E255" si="11">LEFT(F242,2)</f>
        <v>22</v>
      </c>
      <c r="F242" s="20">
        <v>22610</v>
      </c>
      <c r="G242" s="22" t="s">
        <v>119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</row>
    <row r="243" spans="1:14" x14ac:dyDescent="0.2">
      <c r="A243" s="21">
        <v>9</v>
      </c>
      <c r="B243" s="21">
        <v>3342</v>
      </c>
      <c r="C243" s="2" t="str">
        <f>VLOOKUP(B243,Hoja2!B:C,2,FALSE)</f>
        <v>PROMOCIÓN CULTURAL Y ARTES ESCÉNICAS</v>
      </c>
      <c r="D243" s="3" t="str">
        <f t="shared" si="10"/>
        <v>2</v>
      </c>
      <c r="E243" s="3" t="str">
        <f t="shared" si="11"/>
        <v>22</v>
      </c>
      <c r="F243" s="20">
        <v>22699</v>
      </c>
      <c r="G243" s="22" t="s">
        <v>101</v>
      </c>
      <c r="H243" s="23">
        <v>70000</v>
      </c>
      <c r="I243" s="23">
        <v>-39000</v>
      </c>
      <c r="J243" s="23">
        <v>31000</v>
      </c>
      <c r="K243" s="23">
        <v>60696.78</v>
      </c>
      <c r="L243" s="23">
        <v>60696.78</v>
      </c>
      <c r="M243" s="23">
        <v>59888.57</v>
      </c>
      <c r="N243" s="23">
        <v>40560.42</v>
      </c>
    </row>
    <row r="244" spans="1:14" x14ac:dyDescent="0.2">
      <c r="A244" s="21">
        <v>9</v>
      </c>
      <c r="B244" s="21">
        <v>3342</v>
      </c>
      <c r="C244" s="2" t="str">
        <f>VLOOKUP(B244,Hoja2!B:C,2,FALSE)</f>
        <v>PROMOCIÓN CULTURAL Y ARTES ESCÉNICAS</v>
      </c>
      <c r="D244" s="3" t="str">
        <f t="shared" si="10"/>
        <v>2</v>
      </c>
      <c r="E244" s="3" t="str">
        <f t="shared" si="11"/>
        <v>22</v>
      </c>
      <c r="F244" s="20">
        <v>22700</v>
      </c>
      <c r="G244" s="22" t="s">
        <v>102</v>
      </c>
      <c r="H244" s="23">
        <v>15000</v>
      </c>
      <c r="I244" s="23">
        <v>-13000</v>
      </c>
      <c r="J244" s="23">
        <v>2000</v>
      </c>
      <c r="K244" s="23">
        <v>1938.42</v>
      </c>
      <c r="L244" s="23">
        <v>1938.42</v>
      </c>
      <c r="M244" s="23">
        <v>1720.09</v>
      </c>
      <c r="N244" s="23">
        <v>1720.09</v>
      </c>
    </row>
    <row r="245" spans="1:14" x14ac:dyDescent="0.2">
      <c r="A245" s="21">
        <v>9</v>
      </c>
      <c r="B245" s="21">
        <v>3342</v>
      </c>
      <c r="C245" s="2" t="str">
        <f>VLOOKUP(B245,Hoja2!B:C,2,FALSE)</f>
        <v>PROMOCIÓN CULTURAL Y ARTES ESCÉNICAS</v>
      </c>
      <c r="D245" s="3" t="str">
        <f t="shared" si="10"/>
        <v>2</v>
      </c>
      <c r="E245" s="3" t="str">
        <f t="shared" si="11"/>
        <v>22</v>
      </c>
      <c r="F245" s="20">
        <v>22701</v>
      </c>
      <c r="G245" s="22" t="s">
        <v>103</v>
      </c>
      <c r="H245" s="23">
        <v>12000</v>
      </c>
      <c r="I245" s="23">
        <v>-9000</v>
      </c>
      <c r="J245" s="23">
        <v>3000</v>
      </c>
      <c r="K245" s="23">
        <v>2373.06</v>
      </c>
      <c r="L245" s="23">
        <v>2373.06</v>
      </c>
      <c r="M245" s="23">
        <v>2289.81</v>
      </c>
      <c r="N245" s="23">
        <v>2289.81</v>
      </c>
    </row>
    <row r="246" spans="1:14" x14ac:dyDescent="0.2">
      <c r="A246" s="21">
        <v>9</v>
      </c>
      <c r="B246" s="21">
        <v>3342</v>
      </c>
      <c r="C246" s="2" t="str">
        <f>VLOOKUP(B246,Hoja2!B:C,2,FALSE)</f>
        <v>PROMOCIÓN CULTURAL Y ARTES ESCÉNICAS</v>
      </c>
      <c r="D246" s="3" t="str">
        <f t="shared" si="10"/>
        <v>2</v>
      </c>
      <c r="E246" s="3" t="str">
        <f t="shared" si="11"/>
        <v>22</v>
      </c>
      <c r="F246" s="20">
        <v>22706</v>
      </c>
      <c r="G246" s="22" t="s">
        <v>104</v>
      </c>
      <c r="H246" s="23">
        <v>0</v>
      </c>
      <c r="I246" s="23">
        <v>0</v>
      </c>
      <c r="J246" s="23">
        <v>0</v>
      </c>
      <c r="K246" s="23">
        <v>27998.92</v>
      </c>
      <c r="L246" s="23">
        <v>27998.92</v>
      </c>
      <c r="M246" s="23">
        <v>26951.16</v>
      </c>
      <c r="N246" s="23">
        <v>8899.1299999999992</v>
      </c>
    </row>
    <row r="247" spans="1:14" x14ac:dyDescent="0.2">
      <c r="A247" s="21">
        <v>9</v>
      </c>
      <c r="B247" s="21">
        <v>3342</v>
      </c>
      <c r="C247" s="2" t="str">
        <f>VLOOKUP(B247,Hoja2!B:C,2,FALSE)</f>
        <v>PROMOCIÓN CULTURAL Y ARTES ESCÉNICAS</v>
      </c>
      <c r="D247" s="3" t="str">
        <f t="shared" si="10"/>
        <v>2</v>
      </c>
      <c r="E247" s="3" t="str">
        <f t="shared" si="11"/>
        <v>22</v>
      </c>
      <c r="F247" s="20">
        <v>22799</v>
      </c>
      <c r="G247" s="22" t="s">
        <v>105</v>
      </c>
      <c r="H247" s="23">
        <v>313658</v>
      </c>
      <c r="I247" s="23">
        <v>0</v>
      </c>
      <c r="J247" s="23">
        <v>313658</v>
      </c>
      <c r="K247" s="23">
        <v>389201.57</v>
      </c>
      <c r="L247" s="23">
        <v>389201.57</v>
      </c>
      <c r="M247" s="23">
        <v>280131.43</v>
      </c>
      <c r="N247" s="23">
        <v>241612.23</v>
      </c>
    </row>
    <row r="248" spans="1:14" x14ac:dyDescent="0.2">
      <c r="A248" s="21">
        <v>9</v>
      </c>
      <c r="B248" s="21">
        <v>3342</v>
      </c>
      <c r="C248" s="2" t="str">
        <f>VLOOKUP(B248,Hoja2!B:C,2,FALSE)</f>
        <v>PROMOCIÓN CULTURAL Y ARTES ESCÉNICAS</v>
      </c>
      <c r="D248" s="3" t="str">
        <f t="shared" si="10"/>
        <v>2</v>
      </c>
      <c r="E248" s="3" t="str">
        <f t="shared" si="11"/>
        <v>23</v>
      </c>
      <c r="F248" s="20">
        <v>23020</v>
      </c>
      <c r="G248" s="22" t="s">
        <v>106</v>
      </c>
      <c r="H248" s="23">
        <v>0</v>
      </c>
      <c r="I248" s="23">
        <v>0</v>
      </c>
      <c r="J248" s="23">
        <v>0</v>
      </c>
      <c r="K248" s="23">
        <v>929.55</v>
      </c>
      <c r="L248" s="23">
        <v>929.55</v>
      </c>
      <c r="M248" s="23">
        <v>929.55</v>
      </c>
      <c r="N248" s="23">
        <v>929.55</v>
      </c>
    </row>
    <row r="249" spans="1:14" x14ac:dyDescent="0.2">
      <c r="A249" s="21">
        <v>9</v>
      </c>
      <c r="B249" s="21">
        <v>3342</v>
      </c>
      <c r="C249" s="2" t="str">
        <f>VLOOKUP(B249,Hoja2!B:C,2,FALSE)</f>
        <v>PROMOCIÓN CULTURAL Y ARTES ESCÉNICAS</v>
      </c>
      <c r="D249" s="3" t="str">
        <f t="shared" si="10"/>
        <v>4</v>
      </c>
      <c r="E249" s="3" t="str">
        <f t="shared" si="11"/>
        <v>47</v>
      </c>
      <c r="F249" s="20">
        <v>479</v>
      </c>
      <c r="G249" s="22" t="s">
        <v>126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</row>
    <row r="250" spans="1:14" x14ac:dyDescent="0.2">
      <c r="A250" s="21">
        <v>9</v>
      </c>
      <c r="B250" s="21">
        <v>3342</v>
      </c>
      <c r="C250" s="2" t="str">
        <f>VLOOKUP(B250,Hoja2!B:C,2,FALSE)</f>
        <v>PROMOCIÓN CULTURAL Y ARTES ESCÉNICAS</v>
      </c>
      <c r="D250" s="3" t="str">
        <f t="shared" si="10"/>
        <v>4</v>
      </c>
      <c r="E250" s="3" t="str">
        <f t="shared" si="11"/>
        <v>48</v>
      </c>
      <c r="F250" s="20">
        <v>481</v>
      </c>
      <c r="G250" s="22" t="s">
        <v>122</v>
      </c>
      <c r="H250" s="23">
        <v>20500</v>
      </c>
      <c r="I250" s="23">
        <v>0</v>
      </c>
      <c r="J250" s="23">
        <v>20500</v>
      </c>
      <c r="K250" s="23">
        <v>9672.5</v>
      </c>
      <c r="L250" s="23">
        <v>9672.5</v>
      </c>
      <c r="M250" s="23">
        <v>9672.5</v>
      </c>
      <c r="N250" s="23">
        <v>3900</v>
      </c>
    </row>
    <row r="251" spans="1:14" x14ac:dyDescent="0.2">
      <c r="A251" s="21">
        <v>9</v>
      </c>
      <c r="B251" s="21">
        <v>3342</v>
      </c>
      <c r="C251" s="2" t="str">
        <f>VLOOKUP(B251,Hoja2!B:C,2,FALSE)</f>
        <v>PROMOCIÓN CULTURAL Y ARTES ESCÉNICAS</v>
      </c>
      <c r="D251" s="3" t="str">
        <f t="shared" si="10"/>
        <v>4</v>
      </c>
      <c r="E251" s="3" t="str">
        <f t="shared" si="11"/>
        <v>48</v>
      </c>
      <c r="F251" s="20">
        <v>489</v>
      </c>
      <c r="G251" s="22" t="s">
        <v>124</v>
      </c>
      <c r="H251" s="23">
        <v>161000</v>
      </c>
      <c r="I251" s="23">
        <v>27000</v>
      </c>
      <c r="J251" s="23">
        <v>188000</v>
      </c>
      <c r="K251" s="23">
        <v>184198.28</v>
      </c>
      <c r="L251" s="23">
        <v>184198.28</v>
      </c>
      <c r="M251" s="23">
        <v>184198.28</v>
      </c>
      <c r="N251" s="23">
        <v>111600</v>
      </c>
    </row>
    <row r="252" spans="1:14" x14ac:dyDescent="0.2">
      <c r="A252" s="21">
        <v>9</v>
      </c>
      <c r="B252" s="21">
        <v>3342</v>
      </c>
      <c r="C252" s="2" t="str">
        <f>VLOOKUP(B252,Hoja2!B:C,2,FALSE)</f>
        <v>PROMOCIÓN CULTURAL Y ARTES ESCÉNICAS</v>
      </c>
      <c r="D252" s="3" t="str">
        <f t="shared" si="10"/>
        <v>6</v>
      </c>
      <c r="E252" s="3" t="str">
        <f t="shared" si="11"/>
        <v>62</v>
      </c>
      <c r="F252" s="20">
        <v>623</v>
      </c>
      <c r="G252" s="22" t="s">
        <v>108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</row>
    <row r="253" spans="1:14" x14ac:dyDescent="0.2">
      <c r="A253" s="21">
        <v>9</v>
      </c>
      <c r="B253" s="21">
        <v>3342</v>
      </c>
      <c r="C253" s="2" t="str">
        <f>VLOOKUP(B253,Hoja2!B:C,2,FALSE)</f>
        <v>PROMOCIÓN CULTURAL Y ARTES ESCÉNICAS</v>
      </c>
      <c r="D253" s="3" t="str">
        <f t="shared" si="10"/>
        <v>6</v>
      </c>
      <c r="E253" s="3" t="str">
        <f t="shared" si="11"/>
        <v>62</v>
      </c>
      <c r="F253" s="20">
        <v>625</v>
      </c>
      <c r="G253" s="22" t="s">
        <v>127</v>
      </c>
      <c r="H253" s="23">
        <v>0</v>
      </c>
      <c r="I253" s="23">
        <v>0</v>
      </c>
      <c r="J253" s="23">
        <v>0</v>
      </c>
      <c r="K253" s="23">
        <v>0</v>
      </c>
      <c r="L253" s="23">
        <v>0</v>
      </c>
      <c r="M253" s="23">
        <v>0</v>
      </c>
      <c r="N253" s="23">
        <v>0</v>
      </c>
    </row>
    <row r="254" spans="1:14" x14ac:dyDescent="0.2">
      <c r="A254" s="21">
        <v>9</v>
      </c>
      <c r="B254" s="21">
        <v>3342</v>
      </c>
      <c r="C254" s="2" t="str">
        <f>VLOOKUP(B254,Hoja2!B:C,2,FALSE)</f>
        <v>PROMOCIÓN CULTURAL Y ARTES ESCÉNICAS</v>
      </c>
      <c r="D254" s="3" t="str">
        <f t="shared" si="10"/>
        <v>6</v>
      </c>
      <c r="E254" s="3" t="str">
        <f t="shared" si="11"/>
        <v>62</v>
      </c>
      <c r="F254" s="20">
        <v>629</v>
      </c>
      <c r="G254" s="22" t="s">
        <v>128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</row>
    <row r="255" spans="1:14" x14ac:dyDescent="0.2">
      <c r="A255" s="21">
        <v>9</v>
      </c>
      <c r="B255" s="21">
        <v>3342</v>
      </c>
      <c r="C255" s="2" t="str">
        <f>VLOOKUP(B255,Hoja2!B:C,2,FALSE)</f>
        <v>PROMOCIÓN CULTURAL Y ARTES ESCÉNICAS</v>
      </c>
      <c r="D255" s="3" t="str">
        <f t="shared" si="10"/>
        <v>6</v>
      </c>
      <c r="E255" s="3" t="str">
        <f t="shared" si="11"/>
        <v>63</v>
      </c>
      <c r="F255" s="20">
        <v>632</v>
      </c>
      <c r="G255" s="22" t="s">
        <v>111</v>
      </c>
      <c r="H255" s="23">
        <v>0</v>
      </c>
      <c r="I255" s="23">
        <v>0</v>
      </c>
      <c r="J255" s="23">
        <v>0</v>
      </c>
      <c r="K255" s="23">
        <v>4547.18</v>
      </c>
      <c r="L255" s="23">
        <v>4547.18</v>
      </c>
      <c r="M255" s="23">
        <v>4373.5600000000004</v>
      </c>
      <c r="N255" s="23">
        <v>4373.5600000000004</v>
      </c>
    </row>
    <row r="256" spans="1:14" x14ac:dyDescent="0.2">
      <c r="A256" s="21">
        <v>9</v>
      </c>
      <c r="B256" s="21">
        <v>3342</v>
      </c>
      <c r="C256" s="2" t="str">
        <f>VLOOKUP(B256,Hoja2!B:C,2,FALSE)</f>
        <v>PROMOCIÓN CULTURAL Y ARTES ESCÉNICAS</v>
      </c>
      <c r="D256" s="3" t="str">
        <f t="shared" ref="D256:D264" si="12">LEFT(F256,1)</f>
        <v>6</v>
      </c>
      <c r="E256" s="3" t="str">
        <f t="shared" ref="E256:E264" si="13">LEFT(F256,2)</f>
        <v>63</v>
      </c>
      <c r="F256" s="20">
        <v>633</v>
      </c>
      <c r="G256" s="22" t="s">
        <v>121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0</v>
      </c>
    </row>
    <row r="257" spans="1:14" x14ac:dyDescent="0.2">
      <c r="A257" s="21">
        <v>9</v>
      </c>
      <c r="B257" s="21">
        <v>3342</v>
      </c>
      <c r="C257" s="2" t="str">
        <f>VLOOKUP(B257,Hoja2!B:C,2,FALSE)</f>
        <v>PROMOCIÓN CULTURAL Y ARTES ESCÉNICAS</v>
      </c>
      <c r="D257" s="3" t="str">
        <f t="shared" si="12"/>
        <v>6</v>
      </c>
      <c r="E257" s="3" t="str">
        <f t="shared" si="13"/>
        <v>63</v>
      </c>
      <c r="F257" s="20">
        <v>635</v>
      </c>
      <c r="G257" s="22" t="s">
        <v>79</v>
      </c>
      <c r="H257" s="23">
        <v>0</v>
      </c>
      <c r="I257" s="23">
        <v>0</v>
      </c>
      <c r="J257" s="23">
        <v>0</v>
      </c>
      <c r="K257" s="23">
        <v>1173.47</v>
      </c>
      <c r="L257" s="23">
        <v>1173.47</v>
      </c>
      <c r="M257" s="23">
        <v>1128.6600000000001</v>
      </c>
      <c r="N257" s="23">
        <v>1128.6600000000001</v>
      </c>
    </row>
    <row r="258" spans="1:14" x14ac:dyDescent="0.2">
      <c r="A258" s="21">
        <v>9</v>
      </c>
      <c r="B258" s="21">
        <v>3342</v>
      </c>
      <c r="C258" s="2" t="str">
        <f>VLOOKUP(B258,Hoja2!B:C,2,FALSE)</f>
        <v>PROMOCIÓN CULTURAL Y ARTES ESCÉNICAS</v>
      </c>
      <c r="D258" s="3" t="str">
        <f t="shared" si="12"/>
        <v>6</v>
      </c>
      <c r="E258" s="3" t="str">
        <f t="shared" si="13"/>
        <v>63</v>
      </c>
      <c r="F258" s="20">
        <v>636</v>
      </c>
      <c r="G258" s="22" t="s">
        <v>129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3">
        <v>0</v>
      </c>
      <c r="N258" s="23">
        <v>0</v>
      </c>
    </row>
    <row r="259" spans="1:14" x14ac:dyDescent="0.2">
      <c r="A259" s="21">
        <v>9</v>
      </c>
      <c r="B259" s="21">
        <v>3343</v>
      </c>
      <c r="C259" s="2" t="str">
        <f>VLOOKUP(B259,Hoja2!B:C,2,FALSE)</f>
        <v>SEMINCI</v>
      </c>
      <c r="D259" s="3" t="str">
        <f t="shared" si="12"/>
        <v>1</v>
      </c>
      <c r="E259" s="3" t="str">
        <f t="shared" si="13"/>
        <v>12</v>
      </c>
      <c r="F259" s="20">
        <v>12003</v>
      </c>
      <c r="G259" s="22" t="s">
        <v>58</v>
      </c>
      <c r="H259" s="23">
        <v>11549</v>
      </c>
      <c r="I259" s="23">
        <v>0</v>
      </c>
      <c r="J259" s="23">
        <v>11549</v>
      </c>
      <c r="K259" s="23">
        <v>11600</v>
      </c>
      <c r="L259" s="23">
        <v>11600</v>
      </c>
      <c r="M259" s="23">
        <v>11034.48</v>
      </c>
      <c r="N259" s="23">
        <v>11034.48</v>
      </c>
    </row>
    <row r="260" spans="1:14" x14ac:dyDescent="0.2">
      <c r="A260" s="21">
        <v>9</v>
      </c>
      <c r="B260" s="21">
        <v>3343</v>
      </c>
      <c r="C260" s="2" t="str">
        <f>VLOOKUP(B260,Hoja2!B:C,2,FALSE)</f>
        <v>SEMINCI</v>
      </c>
      <c r="D260" s="3" t="str">
        <f t="shared" si="12"/>
        <v>1</v>
      </c>
      <c r="E260" s="3" t="str">
        <f t="shared" si="13"/>
        <v>12</v>
      </c>
      <c r="F260" s="20">
        <v>12006</v>
      </c>
      <c r="G260" s="22" t="s">
        <v>60</v>
      </c>
      <c r="H260" s="23">
        <v>4226</v>
      </c>
      <c r="I260" s="23">
        <v>0</v>
      </c>
      <c r="J260" s="23">
        <v>4226</v>
      </c>
      <c r="K260" s="23">
        <v>4300</v>
      </c>
      <c r="L260" s="23">
        <v>4300</v>
      </c>
      <c r="M260" s="23">
        <v>4006.87</v>
      </c>
      <c r="N260" s="23">
        <v>4006.87</v>
      </c>
    </row>
    <row r="261" spans="1:14" x14ac:dyDescent="0.2">
      <c r="A261" s="21">
        <v>9</v>
      </c>
      <c r="B261" s="21">
        <v>3343</v>
      </c>
      <c r="C261" s="2" t="str">
        <f>VLOOKUP(B261,Hoja2!B:C,2,FALSE)</f>
        <v>SEMINCI</v>
      </c>
      <c r="D261" s="3" t="str">
        <f t="shared" si="12"/>
        <v>1</v>
      </c>
      <c r="E261" s="3" t="str">
        <f t="shared" si="13"/>
        <v>12</v>
      </c>
      <c r="F261" s="20">
        <v>12100</v>
      </c>
      <c r="G261" s="22" t="s">
        <v>61</v>
      </c>
      <c r="H261" s="23">
        <v>7192</v>
      </c>
      <c r="I261" s="23">
        <v>0</v>
      </c>
      <c r="J261" s="23">
        <v>7192</v>
      </c>
      <c r="K261" s="23">
        <v>7100</v>
      </c>
      <c r="L261" s="23">
        <v>7100</v>
      </c>
      <c r="M261" s="23">
        <v>6877.96</v>
      </c>
      <c r="N261" s="23">
        <v>6877.96</v>
      </c>
    </row>
    <row r="262" spans="1:14" x14ac:dyDescent="0.2">
      <c r="A262" s="21">
        <v>9</v>
      </c>
      <c r="B262" s="21">
        <v>3343</v>
      </c>
      <c r="C262" s="2" t="str">
        <f>VLOOKUP(B262,Hoja2!B:C,2,FALSE)</f>
        <v>SEMINCI</v>
      </c>
      <c r="D262" s="3" t="str">
        <f t="shared" si="12"/>
        <v>1</v>
      </c>
      <c r="E262" s="3" t="str">
        <f t="shared" si="13"/>
        <v>12</v>
      </c>
      <c r="F262" s="20">
        <v>12101</v>
      </c>
      <c r="G262" s="22" t="s">
        <v>62</v>
      </c>
      <c r="H262" s="23">
        <v>14234</v>
      </c>
      <c r="I262" s="23">
        <v>0</v>
      </c>
      <c r="J262" s="23">
        <v>14234</v>
      </c>
      <c r="K262" s="23">
        <v>15350</v>
      </c>
      <c r="L262" s="23">
        <v>15350</v>
      </c>
      <c r="M262" s="23">
        <v>15302.17</v>
      </c>
      <c r="N262" s="23">
        <v>15302.17</v>
      </c>
    </row>
    <row r="263" spans="1:14" x14ac:dyDescent="0.2">
      <c r="A263" s="21">
        <v>9</v>
      </c>
      <c r="B263" s="21">
        <v>3343</v>
      </c>
      <c r="C263" s="2" t="str">
        <f>VLOOKUP(B263,Hoja2!B:C,2,FALSE)</f>
        <v>SEMINCI</v>
      </c>
      <c r="D263" s="3" t="str">
        <f t="shared" si="12"/>
        <v>1</v>
      </c>
      <c r="E263" s="3" t="str">
        <f t="shared" si="13"/>
        <v>12</v>
      </c>
      <c r="F263" s="20">
        <v>12103</v>
      </c>
      <c r="G263" s="22" t="s">
        <v>63</v>
      </c>
      <c r="H263" s="23">
        <v>1984</v>
      </c>
      <c r="I263" s="23">
        <v>0</v>
      </c>
      <c r="J263" s="23">
        <v>1984</v>
      </c>
      <c r="K263" s="23">
        <v>2050</v>
      </c>
      <c r="L263" s="23">
        <v>2050</v>
      </c>
      <c r="M263" s="23">
        <v>2022.88</v>
      </c>
      <c r="N263" s="23">
        <v>2022.88</v>
      </c>
    </row>
    <row r="264" spans="1:14" x14ac:dyDescent="0.2">
      <c r="A264" s="21">
        <v>9</v>
      </c>
      <c r="B264" s="21">
        <v>3343</v>
      </c>
      <c r="C264" s="2" t="str">
        <f>VLOOKUP(B264,Hoja2!B:C,2,FALSE)</f>
        <v>SEMINCI</v>
      </c>
      <c r="D264" s="3" t="str">
        <f t="shared" si="12"/>
        <v>1</v>
      </c>
      <c r="E264" s="3" t="str">
        <f t="shared" si="13"/>
        <v>13</v>
      </c>
      <c r="F264" s="20">
        <v>13000</v>
      </c>
      <c r="G264" s="22" t="s">
        <v>64</v>
      </c>
      <c r="H264" s="23">
        <v>115946</v>
      </c>
      <c r="I264" s="23">
        <v>0</v>
      </c>
      <c r="J264" s="23">
        <v>115946</v>
      </c>
      <c r="K264" s="23">
        <v>116200</v>
      </c>
      <c r="L264" s="23">
        <v>116200</v>
      </c>
      <c r="M264" s="23">
        <v>113217.67</v>
      </c>
      <c r="N264" s="23">
        <v>113217.67</v>
      </c>
    </row>
    <row r="265" spans="1:14" x14ac:dyDescent="0.2">
      <c r="A265" s="21">
        <v>9</v>
      </c>
      <c r="B265" s="21">
        <v>3343</v>
      </c>
      <c r="C265" s="2" t="str">
        <f>VLOOKUP(B265,Hoja2!B:C,2,FALSE)</f>
        <v>SEMINCI</v>
      </c>
      <c r="D265" s="3" t="str">
        <f t="shared" ref="D265" si="14">LEFT(F265,1)</f>
        <v>1</v>
      </c>
      <c r="E265" s="3" t="str">
        <f t="shared" ref="E265" si="15">LEFT(F265,2)</f>
        <v>13</v>
      </c>
      <c r="F265" s="20">
        <v>13002</v>
      </c>
      <c r="G265" s="22" t="s">
        <v>65</v>
      </c>
      <c r="H265" s="23">
        <v>71182</v>
      </c>
      <c r="I265" s="23">
        <v>0</v>
      </c>
      <c r="J265" s="23">
        <v>71182</v>
      </c>
      <c r="K265" s="23">
        <v>80500</v>
      </c>
      <c r="L265" s="23">
        <v>80500</v>
      </c>
      <c r="M265" s="23">
        <v>75571.679999999993</v>
      </c>
      <c r="N265" s="23">
        <v>75571.679999999993</v>
      </c>
    </row>
    <row r="266" spans="1:14" x14ac:dyDescent="0.2">
      <c r="A266" s="21">
        <v>9</v>
      </c>
      <c r="B266" s="21">
        <v>3343</v>
      </c>
      <c r="C266" s="2" t="str">
        <f>VLOOKUP(B266,Hoja2!B:C,2,FALSE)</f>
        <v>SEMINCI</v>
      </c>
      <c r="D266" s="3" t="str">
        <f t="shared" ref="D266:D267" si="16">LEFT(F266,1)</f>
        <v>1</v>
      </c>
      <c r="E266" s="3" t="str">
        <f t="shared" ref="E266:E267" si="17">LEFT(F266,2)</f>
        <v>13</v>
      </c>
      <c r="F266" s="20">
        <v>131</v>
      </c>
      <c r="G266" s="22" t="s">
        <v>66</v>
      </c>
      <c r="H266" s="23">
        <v>32534</v>
      </c>
      <c r="I266" s="23">
        <v>0</v>
      </c>
      <c r="J266" s="23">
        <v>32534</v>
      </c>
      <c r="K266" s="23">
        <v>33500</v>
      </c>
      <c r="L266" s="23">
        <v>33500</v>
      </c>
      <c r="M266" s="23">
        <v>32511.34</v>
      </c>
      <c r="N266" s="23">
        <v>32511.34</v>
      </c>
    </row>
    <row r="267" spans="1:14" x14ac:dyDescent="0.2">
      <c r="A267" s="21">
        <v>9</v>
      </c>
      <c r="B267" s="21">
        <v>3343</v>
      </c>
      <c r="C267" s="2" t="str">
        <f>VLOOKUP(B267,Hoja2!B:C,2,FALSE)</f>
        <v>SEMINCI</v>
      </c>
      <c r="D267" s="3" t="str">
        <f t="shared" si="16"/>
        <v>1</v>
      </c>
      <c r="E267" s="3" t="str">
        <f t="shared" si="17"/>
        <v>15</v>
      </c>
      <c r="F267" s="20">
        <v>150</v>
      </c>
      <c r="G267" s="22" t="s">
        <v>67</v>
      </c>
      <c r="H267" s="23">
        <v>1413</v>
      </c>
      <c r="I267" s="23">
        <v>3000</v>
      </c>
      <c r="J267" s="23">
        <v>4413</v>
      </c>
      <c r="K267" s="23">
        <v>3350</v>
      </c>
      <c r="L267" s="23">
        <v>3350</v>
      </c>
      <c r="M267" s="23">
        <v>3350</v>
      </c>
      <c r="N267" s="23">
        <v>3350</v>
      </c>
    </row>
    <row r="268" spans="1:14" x14ac:dyDescent="0.2">
      <c r="A268" s="21">
        <v>9</v>
      </c>
      <c r="B268" s="21">
        <v>3343</v>
      </c>
      <c r="C268" s="2" t="str">
        <f>VLOOKUP(B268,Hoja2!B:C,2,FALSE)</f>
        <v>SEMINCI</v>
      </c>
      <c r="D268" s="3" t="str">
        <f t="shared" ref="D268:D278" si="18">LEFT(F268,1)</f>
        <v>1</v>
      </c>
      <c r="E268" s="3" t="str">
        <f t="shared" ref="E268:E278" si="19">LEFT(F268,2)</f>
        <v>16</v>
      </c>
      <c r="F268" s="20">
        <v>16204</v>
      </c>
      <c r="G268" s="22" t="s">
        <v>71</v>
      </c>
      <c r="H268" s="23">
        <v>0</v>
      </c>
      <c r="I268" s="23">
        <v>0</v>
      </c>
      <c r="J268" s="23">
        <v>0</v>
      </c>
      <c r="K268" s="23">
        <v>0</v>
      </c>
      <c r="L268" s="23">
        <v>0</v>
      </c>
      <c r="M268" s="23">
        <v>0</v>
      </c>
      <c r="N268" s="23">
        <v>0</v>
      </c>
    </row>
    <row r="269" spans="1:14" x14ac:dyDescent="0.2">
      <c r="A269" s="21">
        <v>9</v>
      </c>
      <c r="B269" s="21">
        <v>3343</v>
      </c>
      <c r="C269" s="2" t="str">
        <f>VLOOKUP(B269,Hoja2!B:C,2,FALSE)</f>
        <v>SEMINCI</v>
      </c>
      <c r="D269" s="3" t="str">
        <f t="shared" si="18"/>
        <v>2</v>
      </c>
      <c r="E269" s="3" t="str">
        <f t="shared" si="19"/>
        <v>20</v>
      </c>
      <c r="F269" s="20">
        <v>202</v>
      </c>
      <c r="G269" s="22" t="s">
        <v>72</v>
      </c>
      <c r="H269" s="23">
        <v>20000</v>
      </c>
      <c r="I269" s="23">
        <v>75000</v>
      </c>
      <c r="J269" s="23">
        <v>95000</v>
      </c>
      <c r="K269" s="23">
        <v>88067</v>
      </c>
      <c r="L269" s="23">
        <v>88067</v>
      </c>
      <c r="M269" s="23">
        <v>88066.99</v>
      </c>
      <c r="N269" s="23">
        <v>88066.99</v>
      </c>
    </row>
    <row r="270" spans="1:14" x14ac:dyDescent="0.2">
      <c r="A270" s="21">
        <v>9</v>
      </c>
      <c r="B270" s="21">
        <v>3343</v>
      </c>
      <c r="C270" s="2" t="str">
        <f>VLOOKUP(B270,Hoja2!B:C,2,FALSE)</f>
        <v>SEMINCI</v>
      </c>
      <c r="D270" s="3" t="str">
        <f t="shared" si="18"/>
        <v>2</v>
      </c>
      <c r="E270" s="3" t="str">
        <f t="shared" si="19"/>
        <v>20</v>
      </c>
      <c r="F270" s="20">
        <v>203</v>
      </c>
      <c r="G270" s="22" t="s">
        <v>73</v>
      </c>
      <c r="H270" s="23">
        <v>1000</v>
      </c>
      <c r="I270" s="23">
        <v>0</v>
      </c>
      <c r="J270" s="23">
        <v>1000</v>
      </c>
      <c r="K270" s="23">
        <v>1270.5</v>
      </c>
      <c r="L270" s="23">
        <v>1270.5</v>
      </c>
      <c r="M270" s="23">
        <v>1270.5</v>
      </c>
      <c r="N270" s="23">
        <v>1270.5</v>
      </c>
    </row>
    <row r="271" spans="1:14" x14ac:dyDescent="0.2">
      <c r="A271" s="21">
        <v>9</v>
      </c>
      <c r="B271" s="21">
        <v>3343</v>
      </c>
      <c r="C271" s="2" t="str">
        <f>VLOOKUP(B271,Hoja2!B:C,2,FALSE)</f>
        <v>SEMINCI</v>
      </c>
      <c r="D271" s="3" t="str">
        <f t="shared" si="18"/>
        <v>2</v>
      </c>
      <c r="E271" s="3" t="str">
        <f t="shared" si="19"/>
        <v>20</v>
      </c>
      <c r="F271" s="20">
        <v>205</v>
      </c>
      <c r="G271" s="22" t="s">
        <v>74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</row>
    <row r="272" spans="1:14" x14ac:dyDescent="0.2">
      <c r="A272" s="21">
        <v>9</v>
      </c>
      <c r="B272" s="21">
        <v>3343</v>
      </c>
      <c r="C272" s="2" t="str">
        <f>VLOOKUP(B272,Hoja2!B:C,2,FALSE)</f>
        <v>SEMINCI</v>
      </c>
      <c r="D272" s="3" t="str">
        <f t="shared" si="18"/>
        <v>2</v>
      </c>
      <c r="E272" s="3" t="str">
        <f t="shared" si="19"/>
        <v>20</v>
      </c>
      <c r="F272" s="20">
        <v>208</v>
      </c>
      <c r="G272" s="22" t="s">
        <v>75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</row>
    <row r="273" spans="1:14" x14ac:dyDescent="0.2">
      <c r="A273" s="21">
        <v>9</v>
      </c>
      <c r="B273" s="21">
        <v>3343</v>
      </c>
      <c r="C273" s="2" t="str">
        <f>VLOOKUP(B273,Hoja2!B:C,2,FALSE)</f>
        <v>SEMINCI</v>
      </c>
      <c r="D273" s="3" t="str">
        <f t="shared" si="18"/>
        <v>2</v>
      </c>
      <c r="E273" s="3" t="str">
        <f t="shared" si="19"/>
        <v>21</v>
      </c>
      <c r="F273" s="20">
        <v>212</v>
      </c>
      <c r="G273" s="22" t="s">
        <v>76</v>
      </c>
      <c r="H273" s="23">
        <v>0</v>
      </c>
      <c r="I273" s="23">
        <v>0</v>
      </c>
      <c r="J273" s="23">
        <v>0</v>
      </c>
      <c r="K273" s="23">
        <v>0</v>
      </c>
      <c r="L273" s="23">
        <v>0</v>
      </c>
      <c r="M273" s="23">
        <v>0</v>
      </c>
      <c r="N273" s="23">
        <v>0</v>
      </c>
    </row>
    <row r="274" spans="1:14" x14ac:dyDescent="0.2">
      <c r="A274" s="21">
        <v>9</v>
      </c>
      <c r="B274" s="21">
        <v>3343</v>
      </c>
      <c r="C274" s="2" t="str">
        <f>VLOOKUP(B274,Hoja2!B:C,2,FALSE)</f>
        <v>SEMINCI</v>
      </c>
      <c r="D274" s="3" t="str">
        <f t="shared" si="18"/>
        <v>2</v>
      </c>
      <c r="E274" s="3" t="str">
        <f t="shared" si="19"/>
        <v>21</v>
      </c>
      <c r="F274" s="20">
        <v>213</v>
      </c>
      <c r="G274" s="22" t="s">
        <v>77</v>
      </c>
      <c r="H274" s="23">
        <v>6100</v>
      </c>
      <c r="I274" s="23">
        <v>0</v>
      </c>
      <c r="J274" s="23">
        <v>6100</v>
      </c>
      <c r="K274" s="23">
        <v>4210.75</v>
      </c>
      <c r="L274" s="23">
        <v>4210.75</v>
      </c>
      <c r="M274" s="23">
        <v>4210.75</v>
      </c>
      <c r="N274" s="23">
        <v>4210.75</v>
      </c>
    </row>
    <row r="275" spans="1:14" x14ac:dyDescent="0.2">
      <c r="A275" s="21">
        <v>9</v>
      </c>
      <c r="B275" s="21">
        <v>3343</v>
      </c>
      <c r="C275" s="2" t="str">
        <f>VLOOKUP(B275,Hoja2!B:C,2,FALSE)</f>
        <v>SEMINCI</v>
      </c>
      <c r="D275" s="3" t="str">
        <f t="shared" si="18"/>
        <v>2</v>
      </c>
      <c r="E275" s="3" t="str">
        <f t="shared" si="19"/>
        <v>21</v>
      </c>
      <c r="F275" s="20">
        <v>216</v>
      </c>
      <c r="G275" s="22" t="s">
        <v>80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</row>
    <row r="276" spans="1:14" x14ac:dyDescent="0.2">
      <c r="A276" s="21">
        <v>9</v>
      </c>
      <c r="B276" s="21">
        <v>3343</v>
      </c>
      <c r="C276" s="2" t="str">
        <f>VLOOKUP(B276,Hoja2!B:C,2,FALSE)</f>
        <v>SEMINCI</v>
      </c>
      <c r="D276" s="3" t="str">
        <f t="shared" si="18"/>
        <v>2</v>
      </c>
      <c r="E276" s="3" t="str">
        <f t="shared" si="19"/>
        <v>22</v>
      </c>
      <c r="F276" s="20">
        <v>220</v>
      </c>
      <c r="G276" s="22" t="s">
        <v>130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0</v>
      </c>
    </row>
    <row r="277" spans="1:14" x14ac:dyDescent="0.2">
      <c r="A277" s="21">
        <v>9</v>
      </c>
      <c r="B277" s="21">
        <v>3343</v>
      </c>
      <c r="C277" s="2" t="str">
        <f>VLOOKUP(B277,Hoja2!B:C,2,FALSE)</f>
        <v>SEMINCI</v>
      </c>
      <c r="D277" s="3" t="str">
        <f t="shared" si="18"/>
        <v>2</v>
      </c>
      <c r="E277" s="3" t="str">
        <f t="shared" si="19"/>
        <v>22</v>
      </c>
      <c r="F277" s="20">
        <v>22000</v>
      </c>
      <c r="G277" s="22" t="s">
        <v>81</v>
      </c>
      <c r="H277" s="23">
        <v>5000</v>
      </c>
      <c r="I277" s="23">
        <v>0</v>
      </c>
      <c r="J277" s="23">
        <v>5000</v>
      </c>
      <c r="K277" s="23">
        <v>2000</v>
      </c>
      <c r="L277" s="23">
        <v>2000</v>
      </c>
      <c r="M277" s="23">
        <v>1545.64</v>
      </c>
      <c r="N277" s="23">
        <v>1358.31</v>
      </c>
    </row>
    <row r="278" spans="1:14" x14ac:dyDescent="0.2">
      <c r="A278" s="21">
        <v>9</v>
      </c>
      <c r="B278" s="21">
        <v>3343</v>
      </c>
      <c r="C278" s="2" t="str">
        <f>VLOOKUP(B278,Hoja2!B:C,2,FALSE)</f>
        <v>SEMINCI</v>
      </c>
      <c r="D278" s="3" t="str">
        <f t="shared" si="18"/>
        <v>2</v>
      </c>
      <c r="E278" s="3" t="str">
        <f t="shared" si="19"/>
        <v>22</v>
      </c>
      <c r="F278" s="20">
        <v>22001</v>
      </c>
      <c r="G278" s="22" t="s">
        <v>82</v>
      </c>
      <c r="H278" s="23">
        <v>4000</v>
      </c>
      <c r="I278" s="23">
        <v>0</v>
      </c>
      <c r="J278" s="23">
        <v>4000</v>
      </c>
      <c r="K278" s="23">
        <v>1709.29</v>
      </c>
      <c r="L278" s="23">
        <v>1709.29</v>
      </c>
      <c r="M278" s="23">
        <v>1450.86</v>
      </c>
      <c r="N278" s="23">
        <v>1450.86</v>
      </c>
    </row>
    <row r="279" spans="1:14" x14ac:dyDescent="0.2">
      <c r="A279" s="21">
        <v>9</v>
      </c>
      <c r="B279" s="21">
        <v>3343</v>
      </c>
      <c r="C279" s="2" t="str">
        <f>VLOOKUP(B279,Hoja2!B:C,2,FALSE)</f>
        <v>SEMINCI</v>
      </c>
      <c r="D279" s="3" t="str">
        <f t="shared" ref="D279:D315" si="20">LEFT(F279,1)</f>
        <v>2</v>
      </c>
      <c r="E279" s="3" t="str">
        <f t="shared" ref="E279:E315" si="21">LEFT(F279,2)</f>
        <v>22</v>
      </c>
      <c r="F279" s="20">
        <v>22100</v>
      </c>
      <c r="G279" s="22" t="s">
        <v>84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3">
        <v>0</v>
      </c>
      <c r="N279" s="23">
        <v>0</v>
      </c>
    </row>
    <row r="280" spans="1:14" x14ac:dyDescent="0.2">
      <c r="A280" s="21">
        <v>9</v>
      </c>
      <c r="B280" s="21">
        <v>3343</v>
      </c>
      <c r="C280" s="2" t="str">
        <f>VLOOKUP(B280,Hoja2!B:C,2,FALSE)</f>
        <v>SEMINCI</v>
      </c>
      <c r="D280" s="3" t="str">
        <f t="shared" si="20"/>
        <v>2</v>
      </c>
      <c r="E280" s="3" t="str">
        <f t="shared" si="21"/>
        <v>22</v>
      </c>
      <c r="F280" s="20">
        <v>22199</v>
      </c>
      <c r="G280" s="22" t="s">
        <v>90</v>
      </c>
      <c r="H280" s="23">
        <v>27000</v>
      </c>
      <c r="I280" s="23">
        <v>0</v>
      </c>
      <c r="J280" s="23">
        <v>27000</v>
      </c>
      <c r="K280" s="23">
        <v>27096.45</v>
      </c>
      <c r="L280" s="23">
        <v>27096.45</v>
      </c>
      <c r="M280" s="23">
        <v>26272.66</v>
      </c>
      <c r="N280" s="23">
        <v>26272.66</v>
      </c>
    </row>
    <row r="281" spans="1:14" x14ac:dyDescent="0.2">
      <c r="A281" s="21">
        <v>9</v>
      </c>
      <c r="B281" s="21">
        <v>3343</v>
      </c>
      <c r="C281" s="2" t="str">
        <f>VLOOKUP(B281,Hoja2!B:C,2,FALSE)</f>
        <v>SEMINCI</v>
      </c>
      <c r="D281" s="3" t="str">
        <f t="shared" si="20"/>
        <v>2</v>
      </c>
      <c r="E281" s="3" t="str">
        <f t="shared" si="21"/>
        <v>22</v>
      </c>
      <c r="F281" s="20">
        <v>22200</v>
      </c>
      <c r="G281" s="22" t="s">
        <v>91</v>
      </c>
      <c r="H281" s="23">
        <v>3500</v>
      </c>
      <c r="I281" s="23">
        <v>0</v>
      </c>
      <c r="J281" s="23">
        <v>3500</v>
      </c>
      <c r="K281" s="23">
        <v>0</v>
      </c>
      <c r="L281" s="23">
        <v>0</v>
      </c>
      <c r="M281" s="23">
        <v>0</v>
      </c>
      <c r="N281" s="23">
        <v>0</v>
      </c>
    </row>
    <row r="282" spans="1:14" x14ac:dyDescent="0.2">
      <c r="A282" s="21">
        <v>9</v>
      </c>
      <c r="B282" s="21">
        <v>3343</v>
      </c>
      <c r="C282" s="2" t="str">
        <f>VLOOKUP(B282,Hoja2!B:C,2,FALSE)</f>
        <v>SEMINCI</v>
      </c>
      <c r="D282" s="3" t="str">
        <f t="shared" si="20"/>
        <v>2</v>
      </c>
      <c r="E282" s="3" t="str">
        <f t="shared" si="21"/>
        <v>22</v>
      </c>
      <c r="F282" s="20">
        <v>22201</v>
      </c>
      <c r="G282" s="22" t="s">
        <v>92</v>
      </c>
      <c r="H282" s="23">
        <v>1000</v>
      </c>
      <c r="I282" s="23">
        <v>0</v>
      </c>
      <c r="J282" s="23">
        <v>1000</v>
      </c>
      <c r="K282" s="23">
        <v>0</v>
      </c>
      <c r="L282" s="23">
        <v>0</v>
      </c>
      <c r="M282" s="23">
        <v>0</v>
      </c>
      <c r="N282" s="23">
        <v>0</v>
      </c>
    </row>
    <row r="283" spans="1:14" x14ac:dyDescent="0.2">
      <c r="A283" s="21">
        <v>9</v>
      </c>
      <c r="B283" s="21">
        <v>3343</v>
      </c>
      <c r="C283" s="2" t="str">
        <f>VLOOKUP(B283,Hoja2!B:C,2,FALSE)</f>
        <v>SEMINCI</v>
      </c>
      <c r="D283" s="3" t="str">
        <f t="shared" si="20"/>
        <v>2</v>
      </c>
      <c r="E283" s="3" t="str">
        <f t="shared" si="21"/>
        <v>22</v>
      </c>
      <c r="F283" s="20">
        <v>22203</v>
      </c>
      <c r="G283" s="22" t="s">
        <v>93</v>
      </c>
      <c r="H283" s="23">
        <v>2000</v>
      </c>
      <c r="I283" s="23">
        <v>0</v>
      </c>
      <c r="J283" s="23">
        <v>2000</v>
      </c>
      <c r="K283" s="23">
        <v>19341.61</v>
      </c>
      <c r="L283" s="23">
        <v>19341.61</v>
      </c>
      <c r="M283" s="23">
        <v>18727.52</v>
      </c>
      <c r="N283" s="23">
        <v>18703.32</v>
      </c>
    </row>
    <row r="284" spans="1:14" x14ac:dyDescent="0.2">
      <c r="A284" s="21">
        <v>9</v>
      </c>
      <c r="B284" s="21">
        <v>3343</v>
      </c>
      <c r="C284" s="2" t="str">
        <f>VLOOKUP(B284,Hoja2!B:C,2,FALSE)</f>
        <v>SEMINCI</v>
      </c>
      <c r="D284" s="3" t="str">
        <f t="shared" si="20"/>
        <v>2</v>
      </c>
      <c r="E284" s="3" t="str">
        <f t="shared" si="21"/>
        <v>22</v>
      </c>
      <c r="F284" s="20">
        <v>223</v>
      </c>
      <c r="G284" s="22" t="s">
        <v>94</v>
      </c>
      <c r="H284" s="23">
        <v>5000</v>
      </c>
      <c r="I284" s="23">
        <v>0</v>
      </c>
      <c r="J284" s="23">
        <v>5000</v>
      </c>
      <c r="K284" s="23">
        <v>18876</v>
      </c>
      <c r="L284" s="23">
        <v>18876</v>
      </c>
      <c r="M284" s="23">
        <v>6788.05</v>
      </c>
      <c r="N284" s="23">
        <v>6751.51</v>
      </c>
    </row>
    <row r="285" spans="1:14" x14ac:dyDescent="0.2">
      <c r="A285" s="21">
        <v>9</v>
      </c>
      <c r="B285" s="21">
        <v>3343</v>
      </c>
      <c r="C285" s="2" t="str">
        <f>VLOOKUP(B285,Hoja2!B:C,2,FALSE)</f>
        <v>SEMINCI</v>
      </c>
      <c r="D285" s="3" t="str">
        <f t="shared" si="20"/>
        <v>2</v>
      </c>
      <c r="E285" s="3" t="str">
        <f t="shared" si="21"/>
        <v>22</v>
      </c>
      <c r="F285" s="20">
        <v>224</v>
      </c>
      <c r="G285" s="22" t="s">
        <v>95</v>
      </c>
      <c r="H285" s="23">
        <v>0</v>
      </c>
      <c r="I285" s="23">
        <v>0</v>
      </c>
      <c r="J285" s="23">
        <v>0</v>
      </c>
      <c r="K285" s="23">
        <v>428.28</v>
      </c>
      <c r="L285" s="23">
        <v>428.28</v>
      </c>
      <c r="M285" s="23">
        <v>428.28</v>
      </c>
      <c r="N285" s="23">
        <v>428.28</v>
      </c>
    </row>
    <row r="286" spans="1:14" x14ac:dyDescent="0.2">
      <c r="A286" s="21">
        <v>9</v>
      </c>
      <c r="B286" s="21">
        <v>3343</v>
      </c>
      <c r="C286" s="2" t="str">
        <f>VLOOKUP(B286,Hoja2!B:C,2,FALSE)</f>
        <v>SEMINCI</v>
      </c>
      <c r="D286" s="3" t="str">
        <f t="shared" si="20"/>
        <v>2</v>
      </c>
      <c r="E286" s="3" t="str">
        <f t="shared" si="21"/>
        <v>22</v>
      </c>
      <c r="F286" s="20">
        <v>22601</v>
      </c>
      <c r="G286" s="22" t="s">
        <v>97</v>
      </c>
      <c r="H286" s="23">
        <v>300000</v>
      </c>
      <c r="I286" s="23">
        <v>0</v>
      </c>
      <c r="J286" s="23">
        <v>300000</v>
      </c>
      <c r="K286" s="23">
        <v>413614.88</v>
      </c>
      <c r="L286" s="23">
        <v>413614.88</v>
      </c>
      <c r="M286" s="23">
        <v>413614.88</v>
      </c>
      <c r="N286" s="23">
        <v>387315.58</v>
      </c>
    </row>
    <row r="287" spans="1:14" x14ac:dyDescent="0.2">
      <c r="A287" s="21">
        <v>9</v>
      </c>
      <c r="B287" s="21">
        <v>3343</v>
      </c>
      <c r="C287" s="2" t="str">
        <f>VLOOKUP(B287,Hoja2!B:C,2,FALSE)</f>
        <v>SEMINCI</v>
      </c>
      <c r="D287" s="3" t="str">
        <f t="shared" si="20"/>
        <v>2</v>
      </c>
      <c r="E287" s="3" t="str">
        <f t="shared" si="21"/>
        <v>22</v>
      </c>
      <c r="F287" s="20">
        <v>22602</v>
      </c>
      <c r="G287" s="22" t="s">
        <v>98</v>
      </c>
      <c r="H287" s="23">
        <v>5000</v>
      </c>
      <c r="I287" s="23">
        <v>0</v>
      </c>
      <c r="J287" s="23">
        <v>5000</v>
      </c>
      <c r="K287" s="23">
        <v>69357.39</v>
      </c>
      <c r="L287" s="23">
        <v>69357.39</v>
      </c>
      <c r="M287" s="23">
        <v>64167.16</v>
      </c>
      <c r="N287" s="23">
        <v>56907.16</v>
      </c>
    </row>
    <row r="288" spans="1:14" x14ac:dyDescent="0.2">
      <c r="A288" s="21">
        <v>9</v>
      </c>
      <c r="B288" s="21">
        <v>3343</v>
      </c>
      <c r="C288" s="2" t="str">
        <f>VLOOKUP(B288,Hoja2!B:C,2,FALSE)</f>
        <v>SEMINCI</v>
      </c>
      <c r="D288" s="3" t="str">
        <f t="shared" si="20"/>
        <v>2</v>
      </c>
      <c r="E288" s="3" t="str">
        <f t="shared" si="21"/>
        <v>22</v>
      </c>
      <c r="F288" s="20">
        <v>22606</v>
      </c>
      <c r="G288" s="22" t="s">
        <v>117</v>
      </c>
      <c r="H288" s="23">
        <v>12000</v>
      </c>
      <c r="I288" s="23">
        <v>0</v>
      </c>
      <c r="J288" s="23">
        <v>12000</v>
      </c>
      <c r="K288" s="23">
        <v>300</v>
      </c>
      <c r="L288" s="23">
        <v>300</v>
      </c>
      <c r="M288" s="23">
        <v>300</v>
      </c>
      <c r="N288" s="23">
        <v>300</v>
      </c>
    </row>
    <row r="289" spans="1:14" x14ac:dyDescent="0.2">
      <c r="A289" s="21">
        <v>9</v>
      </c>
      <c r="B289" s="21">
        <v>3343</v>
      </c>
      <c r="C289" s="2" t="str">
        <f>VLOOKUP(B289,Hoja2!B:C,2,FALSE)</f>
        <v>SEMINCI</v>
      </c>
      <c r="D289" s="3" t="str">
        <f t="shared" si="20"/>
        <v>2</v>
      </c>
      <c r="E289" s="3" t="str">
        <f t="shared" si="21"/>
        <v>22</v>
      </c>
      <c r="F289" s="20">
        <v>22608</v>
      </c>
      <c r="G289" s="22" t="s">
        <v>100</v>
      </c>
      <c r="H289" s="23">
        <v>0</v>
      </c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3">
        <v>0</v>
      </c>
    </row>
    <row r="290" spans="1:14" x14ac:dyDescent="0.2">
      <c r="A290" s="21">
        <v>9</v>
      </c>
      <c r="B290" s="21">
        <v>3343</v>
      </c>
      <c r="C290" s="2" t="str">
        <f>VLOOKUP(B290,Hoja2!B:C,2,FALSE)</f>
        <v>SEMINCI</v>
      </c>
      <c r="D290" s="3" t="str">
        <f t="shared" si="20"/>
        <v>2</v>
      </c>
      <c r="E290" s="3" t="str">
        <f t="shared" si="21"/>
        <v>22</v>
      </c>
      <c r="F290" s="20">
        <v>22609</v>
      </c>
      <c r="G290" s="22" t="s">
        <v>118</v>
      </c>
      <c r="H290" s="23">
        <v>100000</v>
      </c>
      <c r="I290" s="23">
        <v>0</v>
      </c>
      <c r="J290" s="23">
        <v>100000</v>
      </c>
      <c r="K290" s="23">
        <v>111477.7</v>
      </c>
      <c r="L290" s="23">
        <v>111477.7</v>
      </c>
      <c r="M290" s="23">
        <v>88109.78</v>
      </c>
      <c r="N290" s="23">
        <v>83668.98</v>
      </c>
    </row>
    <row r="291" spans="1:14" x14ac:dyDescent="0.2">
      <c r="A291" s="21">
        <v>9</v>
      </c>
      <c r="B291" s="21">
        <v>3343</v>
      </c>
      <c r="C291" s="2" t="str">
        <f>VLOOKUP(B291,Hoja2!B:C,2,FALSE)</f>
        <v>SEMINCI</v>
      </c>
      <c r="D291" s="3" t="str">
        <f t="shared" si="20"/>
        <v>2</v>
      </c>
      <c r="E291" s="3" t="str">
        <f t="shared" si="21"/>
        <v>22</v>
      </c>
      <c r="F291" s="20">
        <v>22699</v>
      </c>
      <c r="G291" s="22" t="s">
        <v>101</v>
      </c>
      <c r="H291" s="23">
        <v>16000</v>
      </c>
      <c r="I291" s="23">
        <v>0</v>
      </c>
      <c r="J291" s="23">
        <v>16000</v>
      </c>
      <c r="K291" s="23">
        <v>33168.15</v>
      </c>
      <c r="L291" s="23">
        <v>33168.15</v>
      </c>
      <c r="M291" s="23">
        <v>33168.15</v>
      </c>
      <c r="N291" s="23">
        <v>31228.9</v>
      </c>
    </row>
    <row r="292" spans="1:14" x14ac:dyDescent="0.2">
      <c r="A292" s="21">
        <v>9</v>
      </c>
      <c r="B292" s="21">
        <v>3343</v>
      </c>
      <c r="C292" s="2" t="str">
        <f>VLOOKUP(B292,Hoja2!B:C,2,FALSE)</f>
        <v>SEMINCI</v>
      </c>
      <c r="D292" s="3" t="str">
        <f t="shared" si="20"/>
        <v>2</v>
      </c>
      <c r="E292" s="3" t="str">
        <f t="shared" si="21"/>
        <v>22</v>
      </c>
      <c r="F292" s="20">
        <v>22700</v>
      </c>
      <c r="G292" s="22" t="s">
        <v>102</v>
      </c>
      <c r="H292" s="23">
        <v>15000</v>
      </c>
      <c r="I292" s="23">
        <v>0</v>
      </c>
      <c r="J292" s="23">
        <v>15000</v>
      </c>
      <c r="K292" s="23">
        <v>19564.919999999998</v>
      </c>
      <c r="L292" s="23">
        <v>19564.919999999998</v>
      </c>
      <c r="M292" s="23">
        <v>18499.14</v>
      </c>
      <c r="N292" s="23">
        <v>18499.14</v>
      </c>
    </row>
    <row r="293" spans="1:14" x14ac:dyDescent="0.2">
      <c r="A293" s="21">
        <v>9</v>
      </c>
      <c r="B293" s="21">
        <v>3343</v>
      </c>
      <c r="C293" s="2" t="str">
        <f>VLOOKUP(B293,Hoja2!B:C,2,FALSE)</f>
        <v>SEMINCI</v>
      </c>
      <c r="D293" s="3" t="str">
        <f t="shared" si="20"/>
        <v>2</v>
      </c>
      <c r="E293" s="3" t="str">
        <f t="shared" si="21"/>
        <v>22</v>
      </c>
      <c r="F293" s="20">
        <v>22701</v>
      </c>
      <c r="G293" s="22" t="s">
        <v>103</v>
      </c>
      <c r="H293" s="23">
        <v>500</v>
      </c>
      <c r="I293" s="23">
        <v>0</v>
      </c>
      <c r="J293" s="23">
        <v>500</v>
      </c>
      <c r="K293" s="23">
        <v>0</v>
      </c>
      <c r="L293" s="23">
        <v>0</v>
      </c>
      <c r="M293" s="23">
        <v>0</v>
      </c>
      <c r="N293" s="23">
        <v>0</v>
      </c>
    </row>
    <row r="294" spans="1:14" x14ac:dyDescent="0.2">
      <c r="A294" s="21">
        <v>9</v>
      </c>
      <c r="B294" s="21">
        <v>3343</v>
      </c>
      <c r="C294" s="2" t="str">
        <f>VLOOKUP(B294,Hoja2!B:C,2,FALSE)</f>
        <v>SEMINCI</v>
      </c>
      <c r="D294" s="3" t="str">
        <f t="shared" si="20"/>
        <v>2</v>
      </c>
      <c r="E294" s="3" t="str">
        <f t="shared" si="21"/>
        <v>22</v>
      </c>
      <c r="F294" s="20">
        <v>22706</v>
      </c>
      <c r="G294" s="22" t="s">
        <v>104</v>
      </c>
      <c r="H294" s="23">
        <v>5000</v>
      </c>
      <c r="I294" s="23">
        <v>0</v>
      </c>
      <c r="J294" s="23">
        <v>5000</v>
      </c>
      <c r="K294" s="23">
        <v>89445.55</v>
      </c>
      <c r="L294" s="23">
        <v>89445.55</v>
      </c>
      <c r="M294" s="23">
        <v>89444.32</v>
      </c>
      <c r="N294" s="23">
        <v>89444.32</v>
      </c>
    </row>
    <row r="295" spans="1:14" x14ac:dyDescent="0.2">
      <c r="A295" s="21">
        <v>9</v>
      </c>
      <c r="B295" s="21">
        <v>3343</v>
      </c>
      <c r="C295" s="2" t="str">
        <f>VLOOKUP(B295,Hoja2!B:C,2,FALSE)</f>
        <v>SEMINCI</v>
      </c>
      <c r="D295" s="3" t="str">
        <f t="shared" si="20"/>
        <v>2</v>
      </c>
      <c r="E295" s="3" t="str">
        <f t="shared" si="21"/>
        <v>22</v>
      </c>
      <c r="F295" s="20">
        <v>22799</v>
      </c>
      <c r="G295" s="22" t="s">
        <v>105</v>
      </c>
      <c r="H295" s="23">
        <v>1490000</v>
      </c>
      <c r="I295" s="23">
        <v>420000</v>
      </c>
      <c r="J295" s="23">
        <v>1910000</v>
      </c>
      <c r="K295" s="23">
        <v>1734512.46</v>
      </c>
      <c r="L295" s="23">
        <v>1734512.46</v>
      </c>
      <c r="M295" s="23">
        <v>1690891.01</v>
      </c>
      <c r="N295" s="23">
        <v>1655484.97</v>
      </c>
    </row>
    <row r="296" spans="1:14" x14ac:dyDescent="0.2">
      <c r="A296" s="21">
        <v>9</v>
      </c>
      <c r="B296" s="21">
        <v>3343</v>
      </c>
      <c r="C296" s="2" t="str">
        <f>VLOOKUP(B296,Hoja2!B:C,2,FALSE)</f>
        <v>SEMINCI</v>
      </c>
      <c r="D296" s="3" t="str">
        <f t="shared" si="20"/>
        <v>2</v>
      </c>
      <c r="E296" s="3" t="str">
        <f t="shared" si="21"/>
        <v>23</v>
      </c>
      <c r="F296" s="20">
        <v>23010</v>
      </c>
      <c r="G296" s="22" t="s">
        <v>131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</row>
    <row r="297" spans="1:14" x14ac:dyDescent="0.2">
      <c r="A297" s="21">
        <v>9</v>
      </c>
      <c r="B297" s="21">
        <v>3343</v>
      </c>
      <c r="C297" s="2" t="str">
        <f>VLOOKUP(B297,Hoja2!B:C,2,FALSE)</f>
        <v>SEMINCI</v>
      </c>
      <c r="D297" s="3" t="str">
        <f t="shared" si="20"/>
        <v>2</v>
      </c>
      <c r="E297" s="3" t="str">
        <f t="shared" si="21"/>
        <v>23</v>
      </c>
      <c r="F297" s="20">
        <v>23020</v>
      </c>
      <c r="G297" s="22" t="s">
        <v>106</v>
      </c>
      <c r="H297" s="23">
        <v>500</v>
      </c>
      <c r="I297" s="23">
        <v>1200</v>
      </c>
      <c r="J297" s="23">
        <v>1700</v>
      </c>
      <c r="K297" s="23">
        <v>1244.7</v>
      </c>
      <c r="L297" s="23">
        <v>1244.7</v>
      </c>
      <c r="M297" s="23">
        <v>1244.7</v>
      </c>
      <c r="N297" s="23">
        <v>1244.7</v>
      </c>
    </row>
    <row r="298" spans="1:14" x14ac:dyDescent="0.2">
      <c r="A298" s="21">
        <v>9</v>
      </c>
      <c r="B298" s="21">
        <v>3343</v>
      </c>
      <c r="C298" s="2" t="str">
        <f>VLOOKUP(B298,Hoja2!B:C,2,FALSE)</f>
        <v>SEMINCI</v>
      </c>
      <c r="D298" s="3" t="str">
        <f t="shared" si="20"/>
        <v>2</v>
      </c>
      <c r="E298" s="3" t="str">
        <f t="shared" si="21"/>
        <v>23</v>
      </c>
      <c r="F298" s="20">
        <v>23120</v>
      </c>
      <c r="G298" s="22" t="s">
        <v>107</v>
      </c>
      <c r="H298" s="23">
        <v>500</v>
      </c>
      <c r="I298" s="23">
        <v>0</v>
      </c>
      <c r="J298" s="23">
        <v>500</v>
      </c>
      <c r="K298" s="23">
        <v>0</v>
      </c>
      <c r="L298" s="23">
        <v>0</v>
      </c>
      <c r="M298" s="23">
        <v>0</v>
      </c>
      <c r="N298" s="23">
        <v>0</v>
      </c>
    </row>
    <row r="299" spans="1:14" x14ac:dyDescent="0.2">
      <c r="A299" s="21">
        <v>9</v>
      </c>
      <c r="B299" s="21">
        <v>3343</v>
      </c>
      <c r="C299" s="2" t="str">
        <f>VLOOKUP(B299,Hoja2!B:C,2,FALSE)</f>
        <v>SEMINCI</v>
      </c>
      <c r="D299" s="3" t="str">
        <f t="shared" si="20"/>
        <v>4</v>
      </c>
      <c r="E299" s="3" t="str">
        <f t="shared" si="21"/>
        <v>48</v>
      </c>
      <c r="F299" s="20">
        <v>481</v>
      </c>
      <c r="G299" s="22" t="s">
        <v>122</v>
      </c>
      <c r="H299" s="23">
        <v>220000</v>
      </c>
      <c r="I299" s="23">
        <v>0</v>
      </c>
      <c r="J299" s="23">
        <v>220000</v>
      </c>
      <c r="K299" s="23">
        <v>214000</v>
      </c>
      <c r="L299" s="23">
        <v>214000</v>
      </c>
      <c r="M299" s="23">
        <v>214000</v>
      </c>
      <c r="N299" s="23">
        <v>172000</v>
      </c>
    </row>
    <row r="300" spans="1:14" x14ac:dyDescent="0.2">
      <c r="A300" s="21">
        <v>9</v>
      </c>
      <c r="B300" s="21">
        <v>3343</v>
      </c>
      <c r="C300" s="2" t="str">
        <f>VLOOKUP(B300,Hoja2!B:C,2,FALSE)</f>
        <v>SEMINCI</v>
      </c>
      <c r="D300" s="3" t="str">
        <f t="shared" si="20"/>
        <v>6</v>
      </c>
      <c r="E300" s="3" t="str">
        <f t="shared" si="21"/>
        <v>62</v>
      </c>
      <c r="F300" s="20">
        <v>623</v>
      </c>
      <c r="G300" s="22" t="s">
        <v>108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</row>
    <row r="301" spans="1:14" x14ac:dyDescent="0.2">
      <c r="A301" s="21">
        <v>9</v>
      </c>
      <c r="B301" s="21">
        <v>3343</v>
      </c>
      <c r="C301" s="2" t="str">
        <f>VLOOKUP(B301,Hoja2!B:C,2,FALSE)</f>
        <v>SEMINCI</v>
      </c>
      <c r="D301" s="3" t="str">
        <f t="shared" si="20"/>
        <v>6</v>
      </c>
      <c r="E301" s="3" t="str">
        <f t="shared" si="21"/>
        <v>62</v>
      </c>
      <c r="F301" s="20">
        <v>625</v>
      </c>
      <c r="G301" s="22" t="s">
        <v>79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</row>
    <row r="302" spans="1:14" x14ac:dyDescent="0.2">
      <c r="A302" s="21">
        <v>9</v>
      </c>
      <c r="B302" s="21">
        <v>3343</v>
      </c>
      <c r="C302" s="2" t="str">
        <f>VLOOKUP(B302,Hoja2!B:C,2,FALSE)</f>
        <v>SEMINCI</v>
      </c>
      <c r="D302" s="3" t="str">
        <f t="shared" si="20"/>
        <v>6</v>
      </c>
      <c r="E302" s="3" t="str">
        <f t="shared" si="21"/>
        <v>62</v>
      </c>
      <c r="F302" s="20">
        <v>626</v>
      </c>
      <c r="G302" s="22" t="s">
        <v>80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</row>
    <row r="303" spans="1:14" x14ac:dyDescent="0.2">
      <c r="A303" s="21">
        <v>9</v>
      </c>
      <c r="B303" s="21">
        <v>3343</v>
      </c>
      <c r="C303" s="2" t="str">
        <f>VLOOKUP(B303,Hoja2!B:C,2,FALSE)</f>
        <v>SEMINCI</v>
      </c>
      <c r="D303" s="3" t="str">
        <f t="shared" si="20"/>
        <v>6</v>
      </c>
      <c r="E303" s="3" t="str">
        <f t="shared" si="21"/>
        <v>62</v>
      </c>
      <c r="F303" s="20">
        <v>629</v>
      </c>
      <c r="G303" s="22" t="s">
        <v>110</v>
      </c>
      <c r="H303" s="23">
        <v>0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</row>
    <row r="304" spans="1:14" x14ac:dyDescent="0.2">
      <c r="A304" s="21">
        <v>9</v>
      </c>
      <c r="B304" s="21">
        <v>3343</v>
      </c>
      <c r="C304" s="2" t="str">
        <f>VLOOKUP(B304,Hoja2!B:C,2,FALSE)</f>
        <v>SEMINCI</v>
      </c>
      <c r="D304" s="3" t="str">
        <f t="shared" si="20"/>
        <v>6</v>
      </c>
      <c r="E304" s="3" t="str">
        <f t="shared" si="21"/>
        <v>63</v>
      </c>
      <c r="F304" s="20">
        <v>632</v>
      </c>
      <c r="G304" s="22" t="s">
        <v>132</v>
      </c>
      <c r="H304" s="23">
        <v>92000</v>
      </c>
      <c r="I304" s="23">
        <v>-84000</v>
      </c>
      <c r="J304" s="23">
        <v>8000</v>
      </c>
      <c r="K304" s="23">
        <v>0</v>
      </c>
      <c r="L304" s="23">
        <v>0</v>
      </c>
      <c r="M304" s="23">
        <v>0</v>
      </c>
      <c r="N304" s="23">
        <v>0</v>
      </c>
    </row>
    <row r="305" spans="1:14" x14ac:dyDescent="0.2">
      <c r="A305" s="21">
        <v>9</v>
      </c>
      <c r="B305" s="21">
        <v>3343</v>
      </c>
      <c r="C305" s="2" t="str">
        <f>VLOOKUP(B305,Hoja2!B:C,2,FALSE)</f>
        <v>SEMINCI</v>
      </c>
      <c r="D305" s="3" t="str">
        <f t="shared" si="20"/>
        <v>6</v>
      </c>
      <c r="E305" s="3" t="str">
        <f t="shared" si="21"/>
        <v>63</v>
      </c>
      <c r="F305" s="20">
        <v>633</v>
      </c>
      <c r="G305" s="22" t="s">
        <v>121</v>
      </c>
      <c r="H305" s="23">
        <v>0</v>
      </c>
      <c r="I305" s="23">
        <v>88269.5</v>
      </c>
      <c r="J305" s="23">
        <v>88269.5</v>
      </c>
      <c r="K305" s="23">
        <v>88269.5</v>
      </c>
      <c r="L305" s="23">
        <v>88269.5</v>
      </c>
      <c r="M305" s="23">
        <v>88269.5</v>
      </c>
      <c r="N305" s="23">
        <v>88269.5</v>
      </c>
    </row>
    <row r="306" spans="1:14" x14ac:dyDescent="0.2">
      <c r="A306" s="21">
        <v>9</v>
      </c>
      <c r="B306" s="21">
        <v>3343</v>
      </c>
      <c r="C306" s="2" t="str">
        <f>VLOOKUP(B306,Hoja2!B:C,2,FALSE)</f>
        <v>SEMINCI</v>
      </c>
      <c r="D306" s="3" t="str">
        <f t="shared" si="20"/>
        <v>6</v>
      </c>
      <c r="E306" s="3" t="str">
        <f t="shared" si="21"/>
        <v>63</v>
      </c>
      <c r="F306" s="20">
        <v>635</v>
      </c>
      <c r="G306" s="22" t="s">
        <v>79</v>
      </c>
      <c r="H306" s="23">
        <v>0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</row>
    <row r="307" spans="1:14" x14ac:dyDescent="0.2">
      <c r="A307" s="21">
        <v>9</v>
      </c>
      <c r="B307" s="21">
        <v>3343</v>
      </c>
      <c r="C307" s="2" t="str">
        <f>VLOOKUP(B307,Hoja2!B:C,2,FALSE)</f>
        <v>SEMINCI</v>
      </c>
      <c r="D307" s="3" t="str">
        <f t="shared" si="20"/>
        <v>6</v>
      </c>
      <c r="E307" s="3" t="str">
        <f t="shared" si="21"/>
        <v>64</v>
      </c>
      <c r="F307" s="20">
        <v>640</v>
      </c>
      <c r="G307" s="22" t="s">
        <v>112</v>
      </c>
      <c r="H307" s="23">
        <v>5377</v>
      </c>
      <c r="I307" s="23">
        <v>0</v>
      </c>
      <c r="J307" s="23">
        <v>5377</v>
      </c>
      <c r="K307" s="23">
        <v>0</v>
      </c>
      <c r="L307" s="23">
        <v>0</v>
      </c>
      <c r="M307" s="23">
        <v>0</v>
      </c>
      <c r="N307" s="23">
        <v>0</v>
      </c>
    </row>
    <row r="308" spans="1:14" x14ac:dyDescent="0.2">
      <c r="A308" s="21">
        <v>9</v>
      </c>
      <c r="B308" s="21">
        <v>3343</v>
      </c>
      <c r="C308" s="2" t="str">
        <f>VLOOKUP(B308,Hoja2!B:C,2,FALSE)</f>
        <v>SEMINCI</v>
      </c>
      <c r="D308" s="3" t="str">
        <f t="shared" si="20"/>
        <v>6</v>
      </c>
      <c r="E308" s="3" t="str">
        <f t="shared" si="21"/>
        <v>64</v>
      </c>
      <c r="F308" s="20">
        <v>641</v>
      </c>
      <c r="G308" s="22" t="s">
        <v>113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</row>
    <row r="309" spans="1:14" x14ac:dyDescent="0.2">
      <c r="A309" s="21">
        <v>9</v>
      </c>
      <c r="B309" s="21">
        <v>3343</v>
      </c>
      <c r="C309" s="2" t="str">
        <f>VLOOKUP(B309,Hoja2!B:C,2,FALSE)</f>
        <v>SEMINCI</v>
      </c>
      <c r="D309" s="3" t="str">
        <f t="shared" si="20"/>
        <v>8</v>
      </c>
      <c r="E309" s="3" t="str">
        <f t="shared" si="21"/>
        <v>83</v>
      </c>
      <c r="F309" s="20">
        <v>83000</v>
      </c>
      <c r="G309" s="22" t="s">
        <v>114</v>
      </c>
      <c r="H309" s="23">
        <v>0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</row>
    <row r="310" spans="1:14" x14ac:dyDescent="0.2">
      <c r="A310" s="21">
        <v>9</v>
      </c>
      <c r="B310" s="21">
        <v>3343</v>
      </c>
      <c r="C310" s="2" t="str">
        <f>VLOOKUP(B310,Hoja2!B:C,2,FALSE)</f>
        <v>SEMINCI</v>
      </c>
      <c r="D310" s="3" t="str">
        <f t="shared" si="20"/>
        <v>8</v>
      </c>
      <c r="E310" s="3" t="str">
        <f t="shared" si="21"/>
        <v>83</v>
      </c>
      <c r="F310" s="20">
        <v>83001</v>
      </c>
      <c r="G310" s="22" t="s">
        <v>115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</row>
    <row r="311" spans="1:14" x14ac:dyDescent="0.2">
      <c r="A311" s="21">
        <v>9</v>
      </c>
      <c r="B311" s="21">
        <v>3343</v>
      </c>
      <c r="C311" s="2" t="str">
        <f>VLOOKUP(B311,Hoja2!B:C,2,FALSE)</f>
        <v>SEMINCI</v>
      </c>
      <c r="D311" s="3" t="str">
        <f t="shared" si="20"/>
        <v>8</v>
      </c>
      <c r="E311" s="3" t="str">
        <f t="shared" si="21"/>
        <v>83</v>
      </c>
      <c r="F311" s="20">
        <v>83101</v>
      </c>
      <c r="G311" s="22" t="s">
        <v>116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</row>
    <row r="312" spans="1:14" x14ac:dyDescent="0.2">
      <c r="A312" s="21">
        <v>9</v>
      </c>
      <c r="B312" s="21">
        <v>3381</v>
      </c>
      <c r="C312" s="2" t="str">
        <f>VLOOKUP(B312,Hoja2!B:C,2,FALSE)</f>
        <v>FIESTAS POPULARES Y FESTEJOS</v>
      </c>
      <c r="D312" s="3" t="str">
        <f t="shared" si="20"/>
        <v>2</v>
      </c>
      <c r="E312" s="3" t="str">
        <f t="shared" si="21"/>
        <v>20</v>
      </c>
      <c r="F312" s="20">
        <v>202</v>
      </c>
      <c r="G312" s="22" t="s">
        <v>72</v>
      </c>
      <c r="H312" s="23">
        <v>0</v>
      </c>
      <c r="I312" s="23">
        <v>0</v>
      </c>
      <c r="J312" s="23">
        <v>0</v>
      </c>
      <c r="K312" s="23">
        <v>3085.5</v>
      </c>
      <c r="L312" s="23">
        <v>3085.5</v>
      </c>
      <c r="M312" s="23">
        <v>3085.5</v>
      </c>
      <c r="N312" s="23">
        <v>0</v>
      </c>
    </row>
    <row r="313" spans="1:14" x14ac:dyDescent="0.2">
      <c r="A313" s="21">
        <v>9</v>
      </c>
      <c r="B313" s="21">
        <v>3381</v>
      </c>
      <c r="C313" s="2" t="str">
        <f>VLOOKUP(B313,Hoja2!B:C,2,FALSE)</f>
        <v>FIESTAS POPULARES Y FESTEJOS</v>
      </c>
      <c r="D313" s="3" t="str">
        <f t="shared" si="20"/>
        <v>2</v>
      </c>
      <c r="E313" s="3" t="str">
        <f t="shared" si="21"/>
        <v>20</v>
      </c>
      <c r="F313" s="20">
        <v>203</v>
      </c>
      <c r="G313" s="22" t="s">
        <v>73</v>
      </c>
      <c r="H313" s="23">
        <v>125000</v>
      </c>
      <c r="I313" s="23">
        <v>0</v>
      </c>
      <c r="J313" s="23">
        <v>125000</v>
      </c>
      <c r="K313" s="23">
        <v>110903.11</v>
      </c>
      <c r="L313" s="23">
        <v>110903.11</v>
      </c>
      <c r="M313" s="23">
        <v>110902.16</v>
      </c>
      <c r="N313" s="23">
        <v>99088.93</v>
      </c>
    </row>
    <row r="314" spans="1:14" x14ac:dyDescent="0.2">
      <c r="A314" s="21">
        <v>9</v>
      </c>
      <c r="B314" s="21">
        <v>3381</v>
      </c>
      <c r="C314" s="2" t="str">
        <f>VLOOKUP(B314,Hoja2!B:C,2,FALSE)</f>
        <v>FIESTAS POPULARES Y FESTEJOS</v>
      </c>
      <c r="D314" s="3" t="str">
        <f t="shared" si="20"/>
        <v>2</v>
      </c>
      <c r="E314" s="3" t="str">
        <f t="shared" si="21"/>
        <v>20</v>
      </c>
      <c r="F314" s="20">
        <v>208</v>
      </c>
      <c r="G314" s="22" t="s">
        <v>75</v>
      </c>
      <c r="H314" s="23">
        <v>500</v>
      </c>
      <c r="I314" s="23">
        <v>0</v>
      </c>
      <c r="J314" s="23">
        <v>500</v>
      </c>
      <c r="K314" s="23">
        <v>0</v>
      </c>
      <c r="L314" s="23">
        <v>0</v>
      </c>
      <c r="M314" s="23">
        <v>0</v>
      </c>
      <c r="N314" s="23">
        <v>0</v>
      </c>
    </row>
    <row r="315" spans="1:14" x14ac:dyDescent="0.2">
      <c r="A315" s="21">
        <v>9</v>
      </c>
      <c r="B315" s="21">
        <v>3381</v>
      </c>
      <c r="C315" s="2" t="str">
        <f>VLOOKUP(B315,Hoja2!B:C,2,FALSE)</f>
        <v>FIESTAS POPULARES Y FESTEJOS</v>
      </c>
      <c r="D315" s="3" t="str">
        <f t="shared" si="20"/>
        <v>2</v>
      </c>
      <c r="E315" s="3" t="str">
        <f t="shared" si="21"/>
        <v>22</v>
      </c>
      <c r="F315" s="20">
        <v>22199</v>
      </c>
      <c r="G315" s="22" t="s">
        <v>90</v>
      </c>
      <c r="H315" s="23">
        <v>0</v>
      </c>
      <c r="I315" s="23">
        <v>0</v>
      </c>
      <c r="J315" s="23">
        <v>0</v>
      </c>
      <c r="K315" s="23">
        <v>17938.86</v>
      </c>
      <c r="L315" s="23">
        <v>17938.86</v>
      </c>
      <c r="M315" s="23">
        <v>16944.939999999999</v>
      </c>
      <c r="N315" s="23">
        <v>4041.94</v>
      </c>
    </row>
    <row r="316" spans="1:14" x14ac:dyDescent="0.2">
      <c r="A316" s="21">
        <v>9</v>
      </c>
      <c r="B316" s="21">
        <v>3381</v>
      </c>
      <c r="C316" s="2" t="str">
        <f>VLOOKUP(B316,Hoja2!B:C,2,FALSE)</f>
        <v>FIESTAS POPULARES Y FESTEJOS</v>
      </c>
      <c r="D316" s="3" t="str">
        <f t="shared" ref="D316:D324" si="22">LEFT(F316,1)</f>
        <v>2</v>
      </c>
      <c r="E316" s="3" t="str">
        <f t="shared" ref="E316:E324" si="23">LEFT(F316,2)</f>
        <v>22</v>
      </c>
      <c r="F316" s="20">
        <v>22602</v>
      </c>
      <c r="G316" s="22" t="s">
        <v>98</v>
      </c>
      <c r="H316" s="23">
        <v>0</v>
      </c>
      <c r="I316" s="23">
        <v>0</v>
      </c>
      <c r="J316" s="23">
        <v>0</v>
      </c>
      <c r="K316" s="23">
        <v>43532.959999999999</v>
      </c>
      <c r="L316" s="23">
        <v>43532.959999999999</v>
      </c>
      <c r="M316" s="23">
        <v>42418.96</v>
      </c>
      <c r="N316" s="23">
        <v>41260.36</v>
      </c>
    </row>
    <row r="317" spans="1:14" x14ac:dyDescent="0.2">
      <c r="A317" s="21">
        <v>9</v>
      </c>
      <c r="B317" s="21">
        <v>3381</v>
      </c>
      <c r="C317" s="2" t="str">
        <f>VLOOKUP(B317,Hoja2!B:C,2,FALSE)</f>
        <v>FIESTAS POPULARES Y FESTEJOS</v>
      </c>
      <c r="D317" s="3" t="str">
        <f t="shared" si="22"/>
        <v>2</v>
      </c>
      <c r="E317" s="3" t="str">
        <f t="shared" si="23"/>
        <v>22</v>
      </c>
      <c r="F317" s="20">
        <v>22609</v>
      </c>
      <c r="G317" s="22" t="s">
        <v>118</v>
      </c>
      <c r="H317" s="23">
        <v>1451388</v>
      </c>
      <c r="I317" s="23">
        <v>1525000</v>
      </c>
      <c r="J317" s="23">
        <v>2976388</v>
      </c>
      <c r="K317" s="23">
        <v>2391394.64</v>
      </c>
      <c r="L317" s="23">
        <v>2391394.64</v>
      </c>
      <c r="M317" s="23">
        <v>2386295.83</v>
      </c>
      <c r="N317" s="23">
        <v>2217099.73</v>
      </c>
    </row>
    <row r="318" spans="1:14" x14ac:dyDescent="0.2">
      <c r="A318" s="21">
        <v>9</v>
      </c>
      <c r="B318" s="21">
        <v>3381</v>
      </c>
      <c r="C318" s="2" t="str">
        <f>VLOOKUP(B318,Hoja2!B:C,2,FALSE)</f>
        <v>FIESTAS POPULARES Y FESTEJOS</v>
      </c>
      <c r="D318" s="3" t="str">
        <f t="shared" si="22"/>
        <v>2</v>
      </c>
      <c r="E318" s="3" t="str">
        <f t="shared" si="23"/>
        <v>22</v>
      </c>
      <c r="F318" s="20">
        <v>22699</v>
      </c>
      <c r="G318" s="22" t="s">
        <v>101</v>
      </c>
      <c r="H318" s="23">
        <v>164150</v>
      </c>
      <c r="I318" s="23">
        <v>-160000</v>
      </c>
      <c r="J318" s="23">
        <v>4150</v>
      </c>
      <c r="K318" s="23">
        <v>55469.07</v>
      </c>
      <c r="L318" s="23">
        <v>55469.07</v>
      </c>
      <c r="M318" s="23">
        <v>53787.17</v>
      </c>
      <c r="N318" s="23">
        <v>50884.17</v>
      </c>
    </row>
    <row r="319" spans="1:14" x14ac:dyDescent="0.2">
      <c r="A319" s="21">
        <v>9</v>
      </c>
      <c r="B319" s="21">
        <v>3381</v>
      </c>
      <c r="C319" s="2" t="str">
        <f>VLOOKUP(B319,Hoja2!B:C,2,FALSE)</f>
        <v>FIESTAS POPULARES Y FESTEJOS</v>
      </c>
      <c r="D319" s="3" t="str">
        <f t="shared" si="22"/>
        <v>2</v>
      </c>
      <c r="E319" s="3" t="str">
        <f t="shared" si="23"/>
        <v>22</v>
      </c>
      <c r="F319" s="20">
        <v>22700</v>
      </c>
      <c r="G319" s="22" t="s">
        <v>102</v>
      </c>
      <c r="H319" s="23">
        <v>10000</v>
      </c>
      <c r="I319" s="23">
        <v>-8000</v>
      </c>
      <c r="J319" s="23">
        <v>2000</v>
      </c>
      <c r="K319" s="23">
        <v>8698.48</v>
      </c>
      <c r="L319" s="23">
        <v>8698.48</v>
      </c>
      <c r="M319" s="23">
        <v>8196.33</v>
      </c>
      <c r="N319" s="23">
        <v>6641.48</v>
      </c>
    </row>
    <row r="320" spans="1:14" x14ac:dyDescent="0.2">
      <c r="A320" s="21">
        <v>9</v>
      </c>
      <c r="B320" s="21">
        <v>3381</v>
      </c>
      <c r="C320" s="2" t="str">
        <f>VLOOKUP(B320,Hoja2!B:C,2,FALSE)</f>
        <v>FIESTAS POPULARES Y FESTEJOS</v>
      </c>
      <c r="D320" s="3" t="str">
        <f t="shared" si="22"/>
        <v>2</v>
      </c>
      <c r="E320" s="3" t="str">
        <f t="shared" si="23"/>
        <v>22</v>
      </c>
      <c r="F320" s="20">
        <v>22701</v>
      </c>
      <c r="G320" s="22" t="s">
        <v>103</v>
      </c>
      <c r="H320" s="23">
        <v>5000</v>
      </c>
      <c r="I320" s="23">
        <v>0</v>
      </c>
      <c r="J320" s="23">
        <v>5000</v>
      </c>
      <c r="K320" s="23">
        <v>4665.47</v>
      </c>
      <c r="L320" s="23">
        <v>4665.47</v>
      </c>
      <c r="M320" s="23">
        <v>4665.47</v>
      </c>
      <c r="N320" s="23">
        <v>4665.47</v>
      </c>
    </row>
    <row r="321" spans="1:14" x14ac:dyDescent="0.2">
      <c r="A321" s="21">
        <v>9</v>
      </c>
      <c r="B321" s="21">
        <v>3381</v>
      </c>
      <c r="C321" s="2" t="str">
        <f>VLOOKUP(B321,Hoja2!B:C,2,FALSE)</f>
        <v>FIESTAS POPULARES Y FESTEJOS</v>
      </c>
      <c r="D321" s="3" t="str">
        <f t="shared" si="22"/>
        <v>2</v>
      </c>
      <c r="E321" s="3" t="str">
        <f t="shared" si="23"/>
        <v>22</v>
      </c>
      <c r="F321" s="20">
        <v>22799</v>
      </c>
      <c r="G321" s="22" t="s">
        <v>105</v>
      </c>
      <c r="H321" s="23">
        <v>30000</v>
      </c>
      <c r="I321" s="23">
        <v>0</v>
      </c>
      <c r="J321" s="23">
        <v>30000</v>
      </c>
      <c r="K321" s="23">
        <v>82567.31</v>
      </c>
      <c r="L321" s="23">
        <v>82567.31</v>
      </c>
      <c r="M321" s="23">
        <v>77472.73</v>
      </c>
      <c r="N321" s="23">
        <v>69041.45</v>
      </c>
    </row>
    <row r="322" spans="1:14" x14ac:dyDescent="0.2">
      <c r="A322" s="21">
        <v>9</v>
      </c>
      <c r="B322" s="21">
        <v>3381</v>
      </c>
      <c r="C322" s="2" t="str">
        <f>VLOOKUP(B322,Hoja2!B:C,2,FALSE)</f>
        <v>FIESTAS POPULARES Y FESTEJOS</v>
      </c>
      <c r="D322" s="3" t="str">
        <f t="shared" si="22"/>
        <v>4</v>
      </c>
      <c r="E322" s="3" t="str">
        <f t="shared" si="23"/>
        <v>47</v>
      </c>
      <c r="F322" s="20">
        <v>479</v>
      </c>
      <c r="G322" s="22" t="s">
        <v>126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</row>
    <row r="323" spans="1:14" x14ac:dyDescent="0.2">
      <c r="A323" s="21">
        <v>9</v>
      </c>
      <c r="B323" s="21">
        <v>3381</v>
      </c>
      <c r="C323" s="2" t="str">
        <f>VLOOKUP(B323,Hoja2!B:C,2,FALSE)</f>
        <v>FIESTAS POPULARES Y FESTEJOS</v>
      </c>
      <c r="D323" s="3" t="str">
        <f t="shared" si="22"/>
        <v>4</v>
      </c>
      <c r="E323" s="3" t="str">
        <f t="shared" si="23"/>
        <v>48</v>
      </c>
      <c r="F323" s="20">
        <v>481</v>
      </c>
      <c r="G323" s="22" t="s">
        <v>122</v>
      </c>
      <c r="H323" s="23">
        <v>0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</row>
    <row r="324" spans="1:14" x14ac:dyDescent="0.2">
      <c r="A324" s="21">
        <v>9</v>
      </c>
      <c r="B324" s="21">
        <v>3381</v>
      </c>
      <c r="C324" s="2" t="str">
        <f>VLOOKUP(B324,Hoja2!B:C,2,FALSE)</f>
        <v>FIESTAS POPULARES Y FESTEJOS</v>
      </c>
      <c r="D324" s="3" t="str">
        <f t="shared" si="22"/>
        <v>4</v>
      </c>
      <c r="E324" s="3" t="str">
        <f t="shared" si="23"/>
        <v>48</v>
      </c>
      <c r="F324" s="20">
        <v>489</v>
      </c>
      <c r="G324" s="22" t="s">
        <v>124</v>
      </c>
      <c r="H324" s="23">
        <v>86000</v>
      </c>
      <c r="I324" s="23">
        <v>0</v>
      </c>
      <c r="J324" s="23">
        <v>86000</v>
      </c>
      <c r="K324" s="23">
        <v>80000</v>
      </c>
      <c r="L324" s="23">
        <v>80000</v>
      </c>
      <c r="M324" s="23">
        <v>80000</v>
      </c>
      <c r="N324" s="23">
        <v>80000</v>
      </c>
    </row>
  </sheetData>
  <autoFilter ref="A1:N231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30 DE SEPTIEMBRE DE 2023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9" sqref="A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2">
        <v>3302</v>
      </c>
      <c r="C1" s="13" t="s">
        <v>30</v>
      </c>
    </row>
    <row r="2" spans="1:3" ht="15" x14ac:dyDescent="0.25">
      <c r="A2" s="9"/>
      <c r="B2" s="12">
        <v>3330</v>
      </c>
      <c r="C2" s="13" t="s">
        <v>31</v>
      </c>
    </row>
    <row r="3" spans="1:3" ht="15" x14ac:dyDescent="0.25">
      <c r="A3" s="9"/>
      <c r="B3" s="12">
        <v>3331</v>
      </c>
      <c r="C3" s="13" t="s">
        <v>32</v>
      </c>
    </row>
    <row r="4" spans="1:3" ht="15" x14ac:dyDescent="0.25">
      <c r="A4" s="9"/>
      <c r="B4" s="12">
        <v>3332</v>
      </c>
      <c r="C4" s="13" t="s">
        <v>33</v>
      </c>
    </row>
    <row r="5" spans="1:3" ht="15" x14ac:dyDescent="0.25">
      <c r="A5" s="9"/>
      <c r="B5" s="12">
        <v>3333</v>
      </c>
      <c r="C5" s="13" t="s">
        <v>34</v>
      </c>
    </row>
    <row r="6" spans="1:3" ht="15" x14ac:dyDescent="0.25">
      <c r="A6" s="9"/>
      <c r="B6" s="12">
        <v>3342</v>
      </c>
      <c r="C6" s="13" t="s">
        <v>35</v>
      </c>
    </row>
    <row r="7" spans="1:3" ht="15" x14ac:dyDescent="0.25">
      <c r="A7" s="9"/>
      <c r="B7" s="12">
        <v>3343</v>
      </c>
      <c r="C7" s="13" t="s">
        <v>36</v>
      </c>
    </row>
    <row r="8" spans="1:3" ht="15" x14ac:dyDescent="0.25">
      <c r="A8" s="9"/>
      <c r="B8" s="12">
        <v>3381</v>
      </c>
      <c r="C8" s="13" t="s">
        <v>37</v>
      </c>
    </row>
    <row r="9" spans="1:3" ht="15" x14ac:dyDescent="0.25">
      <c r="A9" s="9"/>
      <c r="B9" s="1">
        <v>9332</v>
      </c>
      <c r="C9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4º TRIMESTE 23</vt:lpstr>
      <vt:lpstr>Ejecución 4º TRIMESTRE 2023</vt:lpstr>
      <vt:lpstr>Hoja2</vt:lpstr>
      <vt:lpstr>'TD EJECUCION 4º TRIMESTE 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2020-04-01T06:15:50Z</cp:lastPrinted>
  <dcterms:created xsi:type="dcterms:W3CDTF">2016-04-19T12:18:23Z</dcterms:created>
  <dcterms:modified xsi:type="dcterms:W3CDTF">2024-02-15T12:53:01Z</dcterms:modified>
</cp:coreProperties>
</file>