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Pto 2022\Listados de trabajo\"/>
    </mc:Choice>
  </mc:AlternateContent>
  <bookViews>
    <workbookView xWindow="0" yWindow="0" windowWidth="19200" windowHeight="11540" activeTab="5"/>
  </bookViews>
  <sheets>
    <sheet name="1301" sheetId="1" r:id="rId1"/>
    <sheet name="1341" sheetId="2" r:id="rId2"/>
    <sheet name="1513" sheetId="3" r:id="rId3"/>
    <sheet name="1532" sheetId="4" r:id="rId4"/>
    <sheet name="1651" sheetId="5" r:id="rId5"/>
    <sheet name="4411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6" l="1"/>
  <c r="G7" i="6"/>
  <c r="E7" i="6"/>
  <c r="F6" i="6"/>
  <c r="G6" i="6"/>
  <c r="E6" i="6"/>
  <c r="F4" i="6"/>
  <c r="G4" i="6"/>
  <c r="E4" i="6"/>
  <c r="F26" i="5"/>
  <c r="G26" i="5"/>
  <c r="E26" i="5"/>
  <c r="F25" i="5"/>
  <c r="G25" i="5"/>
  <c r="E25" i="5"/>
  <c r="F23" i="5"/>
  <c r="G23" i="5"/>
  <c r="E23" i="5"/>
  <c r="F12" i="5"/>
  <c r="G12" i="5"/>
  <c r="E12" i="5"/>
  <c r="F39" i="4"/>
  <c r="G39" i="4"/>
  <c r="E39" i="4"/>
  <c r="F38" i="4"/>
  <c r="G38" i="4"/>
  <c r="E38" i="4"/>
  <c r="F30" i="4"/>
  <c r="G30" i="4"/>
  <c r="E30" i="4"/>
  <c r="F15" i="4"/>
  <c r="G15" i="4"/>
  <c r="E15" i="4"/>
  <c r="F19" i="3"/>
  <c r="G19" i="3"/>
  <c r="E19" i="3"/>
  <c r="F18" i="3"/>
  <c r="G18" i="3"/>
  <c r="E18" i="3"/>
  <c r="F16" i="3"/>
  <c r="G16" i="3"/>
  <c r="E16" i="3"/>
  <c r="F13" i="3"/>
  <c r="G13" i="3"/>
  <c r="E13" i="3"/>
  <c r="F42" i="2"/>
  <c r="G42" i="2"/>
  <c r="E42" i="2"/>
  <c r="F41" i="2"/>
  <c r="G41" i="2"/>
  <c r="E41" i="2"/>
  <c r="F36" i="2"/>
  <c r="G36" i="2"/>
  <c r="E36" i="2"/>
  <c r="F34" i="2"/>
  <c r="G34" i="2"/>
  <c r="E34" i="2"/>
  <c r="F15" i="2"/>
  <c r="G15" i="2"/>
  <c r="E15" i="2"/>
  <c r="F20" i="1"/>
  <c r="G20" i="1"/>
  <c r="E20" i="1"/>
  <c r="F19" i="1"/>
  <c r="G19" i="1"/>
  <c r="E19" i="1"/>
  <c r="F10" i="1"/>
  <c r="G10" i="1"/>
  <c r="E10" i="1"/>
</calcChain>
</file>

<file path=xl/sharedStrings.xml><?xml version="1.0" encoding="utf-8"?>
<sst xmlns="http://schemas.openxmlformats.org/spreadsheetml/2006/main" count="525" uniqueCount="115">
  <si>
    <t>08</t>
  </si>
  <si>
    <t>1301</t>
  </si>
  <si>
    <t>12000</t>
  </si>
  <si>
    <t>Sueldos del Grupo A1.</t>
  </si>
  <si>
    <t>12003</t>
  </si>
  <si>
    <t>Sueldos del Grupo C1.</t>
  </si>
  <si>
    <t>12004</t>
  </si>
  <si>
    <t>Sueldos del Grupo C2.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</si>
  <si>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</si>
  <si>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</si>
  <si>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</si>
  <si>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</si>
  <si>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</si>
  <si>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</si>
  <si>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</si>
  <si>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</si>
  <si>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203</t>
  </si>
  <si>
    <t>Arrendamientos de maquinaria, instalaciones y utillaje.</t>
  </si>
  <si>
    <t>213</t>
  </si>
  <si>
    <t>Reparación de maquinaria, instalaciones técnicas y utillaje.</t>
  </si>
  <si>
    <t>22602</t>
  </si>
  <si>
    <t>Publicidad y propaganda.</t>
  </si>
  <si>
    <t>22606</t>
  </si>
  <si>
    <t>Reuniones, conferencias y cursos.</t>
  </si>
  <si>
    <t>22699</t>
  </si>
  <si>
    <t>Otros gastos diversos</t>
  </si>
  <si>
    <t>22706</t>
  </si>
  <si>
    <t>Estudios y trabajos técnicos.</t>
  </si>
  <si>
    <t>23020</t>
  </si>
  <si>
    <t>Dietas del personal no directivo</t>
  </si>
  <si>
    <t>23120</t>
  </si>
  <si>
    <t>Locomoción del personal no directivo.</t>
  </si>
  <si>
    <t>Orgánica</t>
  </si>
  <si>
    <t>Programa</t>
  </si>
  <si>
    <t>Económica</t>
  </si>
  <si>
    <t>Descripción</t>
  </si>
  <si>
    <t>DIFERENCIA</t>
  </si>
  <si>
    <t>1341</t>
  </si>
  <si>
    <t>12001</t>
  </si>
  <si>
    <t>Sueldos del Grupo A2.</t>
  </si>
  <si>
    <t>13000</t>
  </si>
  <si>
    <t>Retribuciones básicas.</t>
  </si>
  <si>
    <t>13001</t>
  </si>
  <si>
    <t>Horas extraordinarias</t>
  </si>
  <si>
    <t>13002</t>
  </si>
  <si>
    <t>Otras remuneraciones.</t>
  </si>
  <si>
    <t>151</t>
  </si>
  <si>
    <t>Gratificaciones.</t>
  </si>
  <si>
    <t>210</t>
  </si>
  <si>
    <t>Infraestructuras y bienes naturales.</t>
  </si>
  <si>
    <t>214</t>
  </si>
  <si>
    <t>Reparación de elementos de transporte.</t>
  </si>
  <si>
    <t>22100</t>
  </si>
  <si>
    <t>Energía eléctrica.</t>
  </si>
  <si>
    <t>22103</t>
  </si>
  <si>
    <t>Combustibles y carburantes.</t>
  </si>
  <si>
    <t>22104</t>
  </si>
  <si>
    <t>Vestuario.</t>
  </si>
  <si>
    <t>22199</t>
  </si>
  <si>
    <t>Otros suministros.</t>
  </si>
  <si>
    <t>22200</t>
  </si>
  <si>
    <t>Servicios de Telecomunicaciones.</t>
  </si>
  <si>
    <t>224</t>
  </si>
  <si>
    <t>Primas de seguros.</t>
  </si>
  <si>
    <t>225</t>
  </si>
  <si>
    <t>Tributos.</t>
  </si>
  <si>
    <t>22799</t>
  </si>
  <si>
    <t>Otros trabajos realizados por otras empresas y profes.</t>
  </si>
  <si>
    <t>479</t>
  </si>
  <si>
    <t>Otras subvenciones a Empresas privadas.</t>
  </si>
  <si>
    <t>609</t>
  </si>
  <si>
    <t>Otras invers nuevas en infraest y bienes dest al uso gral</t>
  </si>
  <si>
    <t>619</t>
  </si>
  <si>
    <t>Otras inver de reposic en infraest y bienes dest al uso gral</t>
  </si>
  <si>
    <t>625</t>
  </si>
  <si>
    <t>Mobiliario.</t>
  </si>
  <si>
    <t>640</t>
  </si>
  <si>
    <t>Gastos en inversiones de carácter inmaterial.</t>
  </si>
  <si>
    <t>1513</t>
  </si>
  <si>
    <t>83100</t>
  </si>
  <si>
    <t>Obras por cuenta de particulares</t>
  </si>
  <si>
    <t>1532</t>
  </si>
  <si>
    <t>204</t>
  </si>
  <si>
    <t>Arrendamientos de material de transporte.</t>
  </si>
  <si>
    <t>22604</t>
  </si>
  <si>
    <t>Jurídicos, contenciosos.</t>
  </si>
  <si>
    <t>22700</t>
  </si>
  <si>
    <t>Limpieza y aseo.</t>
  </si>
  <si>
    <t>622</t>
  </si>
  <si>
    <t>Edificios y otras construcciones.</t>
  </si>
  <si>
    <t>623</t>
  </si>
  <si>
    <t>Maquinaria, instalaciones técnicas y utillaje.</t>
  </si>
  <si>
    <t>624</t>
  </si>
  <si>
    <t>Elementos de transporte.</t>
  </si>
  <si>
    <t>632</t>
  </si>
  <si>
    <t>1651</t>
  </si>
  <si>
    <t>131</t>
  </si>
  <si>
    <t>Laboral temporal.</t>
  </si>
  <si>
    <t>4411</t>
  </si>
  <si>
    <t>44901</t>
  </si>
  <si>
    <t>Aportación corriente a AUVASA</t>
  </si>
  <si>
    <t>74901</t>
  </si>
  <si>
    <t>Aportación de capital a AUVASA</t>
  </si>
  <si>
    <t>CAPITULO I. GASTOS DE PERSONAL</t>
  </si>
  <si>
    <t>CAPITULO II. GASTOS EN BIENES CORRIENTES Y SERVICIOS</t>
  </si>
  <si>
    <t>TOTAL PROGRAMA DIRECCION DEL AREA DE MOVILIDAD Y ESPACIO URBANO</t>
  </si>
  <si>
    <t>CAPITULO IV. TRANSFERENCIAS CORRIENTES</t>
  </si>
  <si>
    <t>CAPITULO VI. INVERSIONES REALES</t>
  </si>
  <si>
    <t>TOTAL PROGRAMA MOVILIDAD</t>
  </si>
  <si>
    <t>CAPITULO VIII. ACTIVOS FINANCIEROS</t>
  </si>
  <si>
    <t>TOTAL PROGRAMA LICENCIAS URBANISTICAS</t>
  </si>
  <si>
    <t>TOTAL PROGRAMA PAVIMENTACIÓN DE VIAS PUBLICAS Y OTROS SERVICIOS</t>
  </si>
  <si>
    <t>TOTAL PROGRAMA ALUMBRADO PUBLICO</t>
  </si>
  <si>
    <t>CAPITULO VII. TRANSFERENCIAS DE CAPITAL</t>
  </si>
  <si>
    <t>TOTAL PROGRAMA TRANSPORTE COLECTIVO URBANO DE VIAJEROS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</si>
</sst>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NumberFormat="1" applyFill="1" applyBorder="1" applyAlignment="1" applyProtection="1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Fill="1" applyBorder="1" applyAlignment="1" applyProtection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workbookViewId="0">
      <selection activeCell="A19" sqref="A19:D19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8.36328125" bestFit="1" customWidth="1"/>
    <col min="5" max="6" width="8.7265625" bestFit="1" customWidth="1"/>
    <col min="7" max="7" width="9.7265625" bestFit="1" customWidth="1"/>
  </cols>
  <sheetData>
    <row r="2" spans="1:7" x14ac:dyDescent="0.35">
      <c r="A2" s="3" t="s">
        <v>32</v>
      </c>
      <c r="B2" s="3" t="s">
        <v>33</v>
      </c>
      <c r="C2" s="3" t="s">
        <v>34</v>
      </c>
      <c r="D2" s="3" t="s">
        <v>35</v>
      </c>
      <c r="E2" s="4">
        <v>2022</v>
      </c>
      <c r="F2" s="4">
        <v>2021</v>
      </c>
      <c r="G2" s="3" t="s">
        <v>36</v>
      </c>
    </row>
    <row r="3" spans="1:7" x14ac:dyDescent="0.35">
      <c r="A3" s="1" t="s">
        <v>0</v>
      </c>
      <c r="B3" s="1" t="s">
        <v>1</v>
      </c>
      <c r="C3" s="1" t="s">
        <v>2</v>
      </c>
      <c r="D3" s="1" t="s">
        <v>3</v>
      </c>
      <c r="E3" s="6">
        <v>114908</v>
      </c>
      <c r="F3" s="6">
        <v>112545</v>
      </c>
      <c r="G3" s="6">
        <v>2363</v>
      </c>
    </row>
    <row r="4" spans="1:7" x14ac:dyDescent="0.35">
      <c r="A4" s="1" t="s">
        <v>0</v>
      </c>
      <c r="B4" s="1" t="s">
        <v>1</v>
      </c>
      <c r="C4" s="1" t="s">
        <v>4</v>
      </c>
      <c r="D4" s="1" t="s">
        <v>5</v>
      </c>
      <c r="E4" s="6">
        <v>22102</v>
      </c>
      <c r="F4" s="6">
        <v>21648</v>
      </c>
      <c r="G4" s="5">
        <v>454</v>
      </c>
    </row>
    <row r="5" spans="1:7" x14ac:dyDescent="0.35">
      <c r="A5" s="1" t="s">
        <v>0</v>
      </c>
      <c r="B5" s="1" t="s">
        <v>1</v>
      </c>
      <c r="C5" s="1" t="s">
        <v>6</v>
      </c>
      <c r="D5" s="1" t="s">
        <v>7</v>
      </c>
      <c r="E5" s="6">
        <v>28102</v>
      </c>
      <c r="F5" s="6">
        <v>27524</v>
      </c>
      <c r="G5" s="5">
        <v>578</v>
      </c>
    </row>
    <row r="6" spans="1:7" x14ac:dyDescent="0.35">
      <c r="A6" s="1" t="s">
        <v>0</v>
      </c>
      <c r="B6" s="1" t="s">
        <v>1</v>
      </c>
      <c r="C6" s="1" t="s">
        <v>8</v>
      </c>
      <c r="D6" s="1" t="s">
        <v>9</v>
      </c>
      <c r="E6" s="6">
        <v>27190</v>
      </c>
      <c r="F6" s="6">
        <v>25563</v>
      </c>
      <c r="G6" s="6">
        <v>1627</v>
      </c>
    </row>
    <row r="7" spans="1:7" x14ac:dyDescent="0.35">
      <c r="A7" s="1" t="s">
        <v>0</v>
      </c>
      <c r="B7" s="1" t="s">
        <v>1</v>
      </c>
      <c r="C7" s="1" t="s">
        <v>10</v>
      </c>
      <c r="D7" s="1" t="s">
        <v>11</v>
      </c>
      <c r="E7" s="6">
        <v>111514</v>
      </c>
      <c r="F7" s="6">
        <v>109221</v>
      </c>
      <c r="G7" s="6">
        <v>2293</v>
      </c>
    </row>
    <row r="8" spans="1:7" x14ac:dyDescent="0.35">
      <c r="A8" s="1" t="s">
        <v>0</v>
      </c>
      <c r="B8" s="1" t="s">
        <v>1</v>
      </c>
      <c r="C8" s="1" t="s">
        <v>12</v>
      </c>
      <c r="D8" s="1" t="s">
        <v>13</v>
      </c>
      <c r="E8" s="6">
        <v>275766</v>
      </c>
      <c r="F8" s="6">
        <v>270094</v>
      </c>
      <c r="G8" s="6">
        <v>5672</v>
      </c>
    </row>
    <row r="9" spans="1:7" x14ac:dyDescent="0.35">
      <c r="A9" s="1" t="s">
        <v>0</v>
      </c>
      <c r="B9" s="1" t="s">
        <v>1</v>
      </c>
      <c r="C9" s="1" t="s">
        <v>14</v>
      </c>
      <c r="D9" s="1" t="s">
        <v>15</v>
      </c>
      <c r="E9" s="6">
        <v>14044</v>
      </c>
      <c r="F9" s="6">
        <v>13086</v>
      </c>
      <c r="G9" s="5">
        <v>958</v>
      </c>
    </row>
    <row r="10" spans="1:7" x14ac:dyDescent="0.35">
      <c r="A10" s="8" t="s">
        <v>103</v>
      </c>
      <c r="B10" s="8"/>
      <c r="C10" s="8"/>
      <c r="D10" s="8"/>
      <c r="E10" s="10">
        <f>SUM(E3:E9)</f>
        <v>593626</v>
      </c>
      <c r="F10" s="10">
        <f t="shared" ref="F10:G10" si="0">SUM(F3:F9)</f>
        <v>579681</v>
      </c>
      <c r="G10" s="10">
        <f t="shared" si="0"/>
        <v>13945</v>
      </c>
    </row>
    <row r="11" spans="1:7" x14ac:dyDescent="0.35">
      <c r="A11" s="1" t="s">
        <v>0</v>
      </c>
      <c r="B11" s="1" t="s">
        <v>1</v>
      </c>
      <c r="C11" s="1" t="s">
        <v>16</v>
      </c>
      <c r="D11" s="1" t="s">
        <v>17</v>
      </c>
      <c r="E11" s="6">
        <v>9000</v>
      </c>
      <c r="F11" s="6">
        <v>10000</v>
      </c>
      <c r="G11" s="6">
        <v>-1000</v>
      </c>
    </row>
    <row r="12" spans="1:7" x14ac:dyDescent="0.35">
      <c r="A12" s="1" t="s">
        <v>0</v>
      </c>
      <c r="B12" s="1" t="s">
        <v>1</v>
      </c>
      <c r="C12" s="1" t="s">
        <v>18</v>
      </c>
      <c r="D12" s="1" t="s">
        <v>19</v>
      </c>
      <c r="E12" s="6">
        <v>13500</v>
      </c>
      <c r="F12" s="6">
        <v>15000</v>
      </c>
      <c r="G12" s="6">
        <v>-1500</v>
      </c>
    </row>
    <row r="13" spans="1:7" x14ac:dyDescent="0.35">
      <c r="A13" s="1" t="s">
        <v>0</v>
      </c>
      <c r="B13" s="1" t="s">
        <v>1</v>
      </c>
      <c r="C13" s="1" t="s">
        <v>20</v>
      </c>
      <c r="D13" s="1" t="s">
        <v>21</v>
      </c>
      <c r="E13" s="6">
        <v>2250</v>
      </c>
      <c r="F13" s="6">
        <v>2500</v>
      </c>
      <c r="G13" s="5">
        <v>-250</v>
      </c>
    </row>
    <row r="14" spans="1:7" x14ac:dyDescent="0.35">
      <c r="A14" s="1" t="s">
        <v>0</v>
      </c>
      <c r="B14" s="1" t="s">
        <v>1</v>
      </c>
      <c r="C14" s="1" t="s">
        <v>22</v>
      </c>
      <c r="D14" s="1" t="s">
        <v>23</v>
      </c>
      <c r="E14" s="6">
        <v>1350</v>
      </c>
      <c r="F14" s="6">
        <v>1500</v>
      </c>
      <c r="G14" s="5">
        <v>-150</v>
      </c>
    </row>
    <row r="15" spans="1:7" x14ac:dyDescent="0.35">
      <c r="A15" s="1" t="s">
        <v>0</v>
      </c>
      <c r="B15" s="1" t="s">
        <v>1</v>
      </c>
      <c r="C15" s="1" t="s">
        <v>24</v>
      </c>
      <c r="D15" s="1" t="s">
        <v>25</v>
      </c>
      <c r="E15" s="6">
        <v>14400</v>
      </c>
      <c r="F15" s="6">
        <v>16000</v>
      </c>
      <c r="G15" s="6">
        <v>-1600</v>
      </c>
    </row>
    <row r="16" spans="1:7" x14ac:dyDescent="0.35">
      <c r="A16" s="1" t="s">
        <v>0</v>
      </c>
      <c r="B16" s="1" t="s">
        <v>1</v>
      </c>
      <c r="C16" s="1" t="s">
        <v>26</v>
      </c>
      <c r="D16" s="1" t="s">
        <v>27</v>
      </c>
      <c r="E16" s="6">
        <v>108000</v>
      </c>
      <c r="F16" s="6">
        <v>120000</v>
      </c>
      <c r="G16" s="6">
        <v>-12000</v>
      </c>
    </row>
    <row r="17" spans="1:7" x14ac:dyDescent="0.35">
      <c r="A17" s="1" t="s">
        <v>0</v>
      </c>
      <c r="B17" s="1" t="s">
        <v>1</v>
      </c>
      <c r="C17" s="1" t="s">
        <v>28</v>
      </c>
      <c r="D17" s="1" t="s">
        <v>29</v>
      </c>
      <c r="E17" s="6">
        <v>1800</v>
      </c>
      <c r="F17" s="6">
        <v>2000</v>
      </c>
      <c r="G17" s="5">
        <v>-200</v>
      </c>
    </row>
    <row r="18" spans="1:7" x14ac:dyDescent="0.35">
      <c r="A18" s="1" t="s">
        <v>0</v>
      </c>
      <c r="B18" s="1" t="s">
        <v>1</v>
      </c>
      <c r="C18" s="1" t="s">
        <v>30</v>
      </c>
      <c r="D18" s="1" t="s">
        <v>31</v>
      </c>
      <c r="E18" s="6">
        <v>1800</v>
      </c>
      <c r="F18" s="6">
        <v>2000</v>
      </c>
      <c r="G18" s="5">
        <v>-200</v>
      </c>
    </row>
    <row r="19" spans="1:7" x14ac:dyDescent="0.35">
      <c r="A19" s="8" t="s">
        <v>104</v>
      </c>
      <c r="B19" s="8"/>
      <c r="C19" s="8"/>
      <c r="D19" s="8"/>
      <c r="E19" s="10">
        <f>SUM(E11:E18)</f>
        <v>152100</v>
      </c>
      <c r="F19" s="10">
        <f t="shared" ref="F19:G19" si="1">SUM(F11:F18)</f>
        <v>169000</v>
      </c>
      <c r="G19" s="10">
        <f t="shared" si="1"/>
        <v>-16900</v>
      </c>
    </row>
    <row r="20" spans="1:7" x14ac:dyDescent="0.35">
      <c r="A20" s="9" t="s">
        <v>105</v>
      </c>
      <c r="B20" s="9"/>
      <c r="C20" s="9"/>
      <c r="D20" s="9"/>
      <c r="E20" s="10">
        <f>E10+E19</f>
        <v>745726</v>
      </c>
      <c r="F20" s="10">
        <f t="shared" ref="F20:G20" si="2">F10+F19</f>
        <v>748681</v>
      </c>
      <c r="G20" s="10">
        <f t="shared" si="2"/>
        <v>-2955</v>
      </c>
    </row>
    <row r="21" spans="1:7" x14ac:dyDescent="0.35">
      <c r="A21" s="2"/>
      <c r="B21" s="2"/>
      <c r="C21" s="2"/>
      <c r="D21" s="2"/>
      <c r="E21" s="2"/>
      <c r="F21" s="2"/>
      <c r="G21" s="2"/>
    </row>
    <row r="22" spans="1:7" x14ac:dyDescent="0.35">
      <c r="A22" s="2"/>
      <c r="B22" s="2"/>
      <c r="C22" s="2"/>
      <c r="D22" s="2"/>
      <c r="E22" s="2"/>
      <c r="F22" s="2"/>
      <c r="G22" s="2"/>
    </row>
    <row r="23" spans="1:7" x14ac:dyDescent="0.35">
      <c r="A23" s="2"/>
      <c r="B23" s="2"/>
      <c r="C23" s="2"/>
      <c r="D23" s="2"/>
      <c r="E23" s="2"/>
      <c r="F23" s="2"/>
      <c r="G23" s="2"/>
    </row>
    <row r="24" spans="1:7" x14ac:dyDescent="0.35">
      <c r="A24" s="2"/>
      <c r="B24" s="2"/>
      <c r="C24" s="2"/>
      <c r="D24" s="2"/>
      <c r="E24" s="2"/>
      <c r="F24" s="2"/>
      <c r="G24" s="2"/>
    </row>
    <row r="25" spans="1:7" x14ac:dyDescent="0.35">
      <c r="A25" s="2"/>
      <c r="B25" s="2"/>
      <c r="C25" s="2"/>
      <c r="D25" s="2"/>
      <c r="E25" s="2"/>
      <c r="F25" s="2"/>
      <c r="G25" s="2"/>
    </row>
  </sheetData>
  <mergeCells count="3">
    <mergeCell ref="A10:D10"/>
    <mergeCell ref="A19:D19"/>
    <mergeCell ref="A20:D20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:D9 A11:D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6"/>
  <sheetViews>
    <sheetView topLeftCell="A22" workbookViewId="0">
      <selection activeCell="A34" sqref="A34:D34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8.36328125" bestFit="1" customWidth="1"/>
    <col min="5" max="5" width="10.08984375" bestFit="1" customWidth="1"/>
    <col min="6" max="6" width="10" bestFit="1" customWidth="1"/>
    <col min="7" max="7" width="10.81640625" bestFit="1" customWidth="1"/>
  </cols>
  <sheetData>
    <row r="2" spans="1:7" x14ac:dyDescent="0.35">
      <c r="A2" s="3" t="s">
        <v>32</v>
      </c>
      <c r="B2" s="3" t="s">
        <v>33</v>
      </c>
      <c r="C2" s="3" t="s">
        <v>34</v>
      </c>
      <c r="D2" s="3" t="s">
        <v>35</v>
      </c>
      <c r="E2" s="4">
        <v>2022</v>
      </c>
      <c r="F2" s="4">
        <v>2021</v>
      </c>
      <c r="G2" s="3" t="s">
        <v>36</v>
      </c>
    </row>
    <row r="3" spans="1:7" x14ac:dyDescent="0.35">
      <c r="A3" s="1" t="s">
        <v>0</v>
      </c>
      <c r="B3" s="1" t="s">
        <v>37</v>
      </c>
      <c r="C3" s="1" t="s">
        <v>2</v>
      </c>
      <c r="D3" s="1" t="s">
        <v>3</v>
      </c>
      <c r="E3" s="6">
        <v>65636</v>
      </c>
      <c r="F3" s="6">
        <v>64286</v>
      </c>
      <c r="G3" s="6">
        <v>1350</v>
      </c>
    </row>
    <row r="4" spans="1:7" x14ac:dyDescent="0.35">
      <c r="A4" s="1" t="s">
        <v>0</v>
      </c>
      <c r="B4" s="1" t="s">
        <v>37</v>
      </c>
      <c r="C4" s="1" t="s">
        <v>38</v>
      </c>
      <c r="D4" s="1" t="s">
        <v>39</v>
      </c>
      <c r="E4" s="6">
        <v>55312</v>
      </c>
      <c r="F4" s="6">
        <v>54174</v>
      </c>
      <c r="G4" s="6">
        <v>1138</v>
      </c>
    </row>
    <row r="5" spans="1:7" x14ac:dyDescent="0.35">
      <c r="A5" s="1" t="s">
        <v>0</v>
      </c>
      <c r="B5" s="1" t="s">
        <v>37</v>
      </c>
      <c r="C5" s="1" t="s">
        <v>4</v>
      </c>
      <c r="D5" s="1" t="s">
        <v>5</v>
      </c>
      <c r="E5" s="6">
        <v>11972</v>
      </c>
      <c r="F5" s="6">
        <v>21648</v>
      </c>
      <c r="G5" s="6">
        <v>-9676</v>
      </c>
    </row>
    <row r="6" spans="1:7" x14ac:dyDescent="0.35">
      <c r="A6" s="1" t="s">
        <v>0</v>
      </c>
      <c r="B6" s="1" t="s">
        <v>37</v>
      </c>
      <c r="C6" s="1" t="s">
        <v>6</v>
      </c>
      <c r="D6" s="1" t="s">
        <v>7</v>
      </c>
      <c r="E6" s="6">
        <v>18734</v>
      </c>
      <c r="F6" s="6">
        <v>18349</v>
      </c>
      <c r="G6" s="5">
        <v>385</v>
      </c>
    </row>
    <row r="7" spans="1:7" x14ac:dyDescent="0.35">
      <c r="A7" s="1" t="s">
        <v>0</v>
      </c>
      <c r="B7" s="1" t="s">
        <v>37</v>
      </c>
      <c r="C7" s="1" t="s">
        <v>8</v>
      </c>
      <c r="D7" s="1" t="s">
        <v>9</v>
      </c>
      <c r="E7" s="6">
        <v>30106</v>
      </c>
      <c r="F7" s="6">
        <v>24426</v>
      </c>
      <c r="G7" s="6">
        <v>5680</v>
      </c>
    </row>
    <row r="8" spans="1:7" x14ac:dyDescent="0.35">
      <c r="A8" s="1" t="s">
        <v>0</v>
      </c>
      <c r="B8" s="1" t="s">
        <v>37</v>
      </c>
      <c r="C8" s="1" t="s">
        <v>10</v>
      </c>
      <c r="D8" s="1" t="s">
        <v>11</v>
      </c>
      <c r="E8" s="6">
        <v>85499</v>
      </c>
      <c r="F8" s="6">
        <v>89920</v>
      </c>
      <c r="G8" s="6">
        <v>-4421</v>
      </c>
    </row>
    <row r="9" spans="1:7" x14ac:dyDescent="0.35">
      <c r="A9" s="1" t="s">
        <v>0</v>
      </c>
      <c r="B9" s="1" t="s">
        <v>37</v>
      </c>
      <c r="C9" s="1" t="s">
        <v>12</v>
      </c>
      <c r="D9" s="1" t="s">
        <v>13</v>
      </c>
      <c r="E9" s="6">
        <v>221672</v>
      </c>
      <c r="F9" s="6">
        <v>226725</v>
      </c>
      <c r="G9" s="6">
        <v>-5053</v>
      </c>
    </row>
    <row r="10" spans="1:7" x14ac:dyDescent="0.35">
      <c r="A10" s="1" t="s">
        <v>0</v>
      </c>
      <c r="B10" s="1" t="s">
        <v>37</v>
      </c>
      <c r="C10" s="1" t="s">
        <v>14</v>
      </c>
      <c r="D10" s="1" t="s">
        <v>15</v>
      </c>
      <c r="E10" s="6">
        <v>13682</v>
      </c>
      <c r="F10" s="6">
        <v>10952</v>
      </c>
      <c r="G10" s="6">
        <v>2730</v>
      </c>
    </row>
    <row r="11" spans="1:7" x14ac:dyDescent="0.35">
      <c r="A11" s="1" t="s">
        <v>0</v>
      </c>
      <c r="B11" s="1" t="s">
        <v>37</v>
      </c>
      <c r="C11" s="1" t="s">
        <v>40</v>
      </c>
      <c r="D11" s="1" t="s">
        <v>41</v>
      </c>
      <c r="E11" s="6">
        <v>50024</v>
      </c>
      <c r="F11" s="6">
        <v>48421</v>
      </c>
      <c r="G11" s="6">
        <v>1603</v>
      </c>
    </row>
    <row r="12" spans="1:7" x14ac:dyDescent="0.35">
      <c r="A12" s="1" t="s">
        <v>0</v>
      </c>
      <c r="B12" s="1" t="s">
        <v>37</v>
      </c>
      <c r="C12" s="1" t="s">
        <v>42</v>
      </c>
      <c r="D12" s="1" t="s">
        <v>43</v>
      </c>
      <c r="E12" s="2"/>
      <c r="F12" s="2"/>
      <c r="G12" s="2"/>
    </row>
    <row r="13" spans="1:7" x14ac:dyDescent="0.35">
      <c r="A13" s="1" t="s">
        <v>0</v>
      </c>
      <c r="B13" s="1" t="s">
        <v>37</v>
      </c>
      <c r="C13" s="1" t="s">
        <v>44</v>
      </c>
      <c r="D13" s="1" t="s">
        <v>45</v>
      </c>
      <c r="E13" s="6">
        <v>56304</v>
      </c>
      <c r="F13" s="6">
        <v>55147</v>
      </c>
      <c r="G13" s="6">
        <v>1157</v>
      </c>
    </row>
    <row r="14" spans="1:7" x14ac:dyDescent="0.35">
      <c r="A14" s="1" t="s">
        <v>0</v>
      </c>
      <c r="B14" s="1" t="s">
        <v>37</v>
      </c>
      <c r="C14" s="1" t="s">
        <v>46</v>
      </c>
      <c r="D14" s="1" t="s">
        <v>47</v>
      </c>
      <c r="E14" s="6">
        <v>1000</v>
      </c>
      <c r="F14" s="6">
        <v>10000</v>
      </c>
      <c r="G14" s="6">
        <v>-9000</v>
      </c>
    </row>
    <row r="15" spans="1:7" x14ac:dyDescent="0.35">
      <c r="A15" s="8" t="s">
        <v>103</v>
      </c>
      <c r="B15" s="8"/>
      <c r="C15" s="8"/>
      <c r="D15" s="8"/>
      <c r="E15" s="10">
        <f>SUM(E3:E14)</f>
        <v>609941</v>
      </c>
      <c r="F15" s="10">
        <f t="shared" ref="F15:G15" si="0">SUM(F3:F14)</f>
        <v>624048</v>
      </c>
      <c r="G15" s="10">
        <f t="shared" si="0"/>
        <v>-14107</v>
      </c>
    </row>
    <row r="16" spans="1:7" x14ac:dyDescent="0.35">
      <c r="A16" s="1" t="s">
        <v>0</v>
      </c>
      <c r="B16" s="1" t="s">
        <v>37</v>
      </c>
      <c r="C16" s="1" t="s">
        <v>16</v>
      </c>
      <c r="D16" s="1" t="s">
        <v>17</v>
      </c>
      <c r="E16" s="6">
        <v>5400</v>
      </c>
      <c r="F16" s="6">
        <v>6000</v>
      </c>
      <c r="G16" s="5">
        <v>-600</v>
      </c>
    </row>
    <row r="17" spans="1:7" x14ac:dyDescent="0.35">
      <c r="A17" s="1" t="s">
        <v>0</v>
      </c>
      <c r="B17" s="1" t="s">
        <v>37</v>
      </c>
      <c r="C17" s="1" t="s">
        <v>48</v>
      </c>
      <c r="D17" s="1" t="s">
        <v>49</v>
      </c>
      <c r="E17" s="6">
        <v>1800</v>
      </c>
      <c r="F17" s="6">
        <v>2000</v>
      </c>
      <c r="G17" s="5">
        <v>-200</v>
      </c>
    </row>
    <row r="18" spans="1:7" x14ac:dyDescent="0.35">
      <c r="A18" s="1" t="s">
        <v>0</v>
      </c>
      <c r="B18" s="1" t="s">
        <v>37</v>
      </c>
      <c r="C18" s="1" t="s">
        <v>18</v>
      </c>
      <c r="D18" s="1" t="s">
        <v>19</v>
      </c>
      <c r="E18" s="6">
        <v>2700</v>
      </c>
      <c r="F18" s="6">
        <v>3000</v>
      </c>
      <c r="G18" s="5">
        <v>-300</v>
      </c>
    </row>
    <row r="19" spans="1:7" x14ac:dyDescent="0.35">
      <c r="A19" s="1" t="s">
        <v>0</v>
      </c>
      <c r="B19" s="1" t="s">
        <v>37</v>
      </c>
      <c r="C19" s="1" t="s">
        <v>50</v>
      </c>
      <c r="D19" s="1" t="s">
        <v>51</v>
      </c>
      <c r="E19" s="6">
        <v>2700</v>
      </c>
      <c r="F19" s="6">
        <v>3000</v>
      </c>
      <c r="G19" s="5">
        <v>-300</v>
      </c>
    </row>
    <row r="20" spans="1:7" x14ac:dyDescent="0.35">
      <c r="A20" s="1" t="s">
        <v>0</v>
      </c>
      <c r="B20" s="1" t="s">
        <v>37</v>
      </c>
      <c r="C20" s="1" t="s">
        <v>52</v>
      </c>
      <c r="D20" s="1" t="s">
        <v>53</v>
      </c>
      <c r="E20" s="6">
        <v>201600</v>
      </c>
      <c r="F20" s="6">
        <v>224000</v>
      </c>
      <c r="G20" s="6">
        <v>-22400</v>
      </c>
    </row>
    <row r="21" spans="1:7" x14ac:dyDescent="0.35">
      <c r="A21" s="1" t="s">
        <v>0</v>
      </c>
      <c r="B21" s="1" t="s">
        <v>37</v>
      </c>
      <c r="C21" s="1" t="s">
        <v>54</v>
      </c>
      <c r="D21" s="1" t="s">
        <v>55</v>
      </c>
      <c r="E21" s="6">
        <v>2700</v>
      </c>
      <c r="F21" s="6">
        <v>3000</v>
      </c>
      <c r="G21" s="5">
        <v>-300</v>
      </c>
    </row>
    <row r="22" spans="1:7" x14ac:dyDescent="0.35">
      <c r="A22" s="1" t="s">
        <v>0</v>
      </c>
      <c r="B22" s="1" t="s">
        <v>37</v>
      </c>
      <c r="C22" s="1" t="s">
        <v>56</v>
      </c>
      <c r="D22" s="1" t="s">
        <v>57</v>
      </c>
      <c r="E22" s="5">
        <v>900</v>
      </c>
      <c r="F22" s="6">
        <v>1000</v>
      </c>
      <c r="G22" s="5">
        <v>-100</v>
      </c>
    </row>
    <row r="23" spans="1:7" x14ac:dyDescent="0.35">
      <c r="A23" s="1" t="s">
        <v>0</v>
      </c>
      <c r="B23" s="1" t="s">
        <v>37</v>
      </c>
      <c r="C23" s="1" t="s">
        <v>58</v>
      </c>
      <c r="D23" s="1" t="s">
        <v>59</v>
      </c>
      <c r="E23" s="5">
        <v>900</v>
      </c>
      <c r="F23" s="6">
        <v>1000</v>
      </c>
      <c r="G23" s="5">
        <v>-100</v>
      </c>
    </row>
    <row r="24" spans="1:7" x14ac:dyDescent="0.35">
      <c r="A24" s="1" t="s">
        <v>0</v>
      </c>
      <c r="B24" s="1" t="s">
        <v>37</v>
      </c>
      <c r="C24" s="1" t="s">
        <v>60</v>
      </c>
      <c r="D24" s="1" t="s">
        <v>61</v>
      </c>
      <c r="E24" s="6">
        <v>2250</v>
      </c>
      <c r="F24" s="6">
        <v>2500</v>
      </c>
      <c r="G24" s="5">
        <v>-250</v>
      </c>
    </row>
    <row r="25" spans="1:7" x14ac:dyDescent="0.35">
      <c r="A25" s="1" t="s">
        <v>0</v>
      </c>
      <c r="B25" s="1" t="s">
        <v>37</v>
      </c>
      <c r="C25" s="1" t="s">
        <v>62</v>
      </c>
      <c r="D25" s="1" t="s">
        <v>63</v>
      </c>
      <c r="E25" s="5">
        <v>900</v>
      </c>
      <c r="F25" s="6">
        <v>1000</v>
      </c>
      <c r="G25" s="5">
        <v>-100</v>
      </c>
    </row>
    <row r="26" spans="1:7" x14ac:dyDescent="0.35">
      <c r="A26" s="1" t="s">
        <v>0</v>
      </c>
      <c r="B26" s="1" t="s">
        <v>37</v>
      </c>
      <c r="C26" s="1" t="s">
        <v>64</v>
      </c>
      <c r="D26" s="1" t="s">
        <v>65</v>
      </c>
      <c r="E26" s="5">
        <v>90</v>
      </c>
      <c r="F26" s="5">
        <v>100</v>
      </c>
      <c r="G26" s="5">
        <v>-10</v>
      </c>
    </row>
    <row r="27" spans="1:7" x14ac:dyDescent="0.35">
      <c r="A27" s="1" t="s">
        <v>0</v>
      </c>
      <c r="B27" s="1" t="s">
        <v>37</v>
      </c>
      <c r="C27" s="1" t="s">
        <v>20</v>
      </c>
      <c r="D27" s="1" t="s">
        <v>21</v>
      </c>
      <c r="E27" s="6">
        <v>14400</v>
      </c>
      <c r="F27" s="6">
        <v>16000</v>
      </c>
      <c r="G27" s="6">
        <v>-1600</v>
      </c>
    </row>
    <row r="28" spans="1:7" x14ac:dyDescent="0.35">
      <c r="A28" s="1" t="s">
        <v>0</v>
      </c>
      <c r="B28" s="1" t="s">
        <v>37</v>
      </c>
      <c r="C28" s="1" t="s">
        <v>22</v>
      </c>
      <c r="D28" s="1" t="s">
        <v>23</v>
      </c>
      <c r="E28" s="6">
        <v>2250</v>
      </c>
      <c r="F28" s="6">
        <v>2500</v>
      </c>
      <c r="G28" s="5">
        <v>-250</v>
      </c>
    </row>
    <row r="29" spans="1:7" x14ac:dyDescent="0.35">
      <c r="A29" s="1" t="s">
        <v>0</v>
      </c>
      <c r="B29" s="1" t="s">
        <v>37</v>
      </c>
      <c r="C29" s="1" t="s">
        <v>24</v>
      </c>
      <c r="D29" s="1" t="s">
        <v>25</v>
      </c>
      <c r="E29" s="6">
        <v>28800</v>
      </c>
      <c r="F29" s="6">
        <v>32000</v>
      </c>
      <c r="G29" s="6">
        <v>-3200</v>
      </c>
    </row>
    <row r="30" spans="1:7" x14ac:dyDescent="0.35">
      <c r="A30" s="1" t="s">
        <v>0</v>
      </c>
      <c r="B30" s="1" t="s">
        <v>37</v>
      </c>
      <c r="C30" s="1" t="s">
        <v>26</v>
      </c>
      <c r="D30" s="1" t="s">
        <v>27</v>
      </c>
      <c r="E30" s="6">
        <v>103950</v>
      </c>
      <c r="F30" s="6">
        <v>115500</v>
      </c>
      <c r="G30" s="6">
        <v>-11550</v>
      </c>
    </row>
    <row r="31" spans="1:7" x14ac:dyDescent="0.35">
      <c r="A31" s="1" t="s">
        <v>0</v>
      </c>
      <c r="B31" s="1" t="s">
        <v>37</v>
      </c>
      <c r="C31" s="1" t="s">
        <v>66</v>
      </c>
      <c r="D31" s="1" t="s">
        <v>67</v>
      </c>
      <c r="E31" s="6">
        <v>3607440</v>
      </c>
      <c r="F31" s="6">
        <v>4000000</v>
      </c>
      <c r="G31" s="6">
        <v>-392560</v>
      </c>
    </row>
    <row r="32" spans="1:7" x14ac:dyDescent="0.35">
      <c r="A32" s="1" t="s">
        <v>0</v>
      </c>
      <c r="B32" s="1" t="s">
        <v>37</v>
      </c>
      <c r="C32" s="1" t="s">
        <v>28</v>
      </c>
      <c r="D32" s="1" t="s">
        <v>29</v>
      </c>
      <c r="E32" s="5">
        <v>450</v>
      </c>
      <c r="F32" s="5">
        <v>500</v>
      </c>
      <c r="G32" s="5">
        <v>-50</v>
      </c>
    </row>
    <row r="33" spans="1:7" x14ac:dyDescent="0.35">
      <c r="A33" s="1" t="s">
        <v>0</v>
      </c>
      <c r="B33" s="1" t="s">
        <v>37</v>
      </c>
      <c r="C33" s="1" t="s">
        <v>30</v>
      </c>
      <c r="D33" s="1" t="s">
        <v>31</v>
      </c>
      <c r="E33" s="5">
        <v>630</v>
      </c>
      <c r="F33" s="5">
        <v>700</v>
      </c>
      <c r="G33" s="5">
        <v>-70</v>
      </c>
    </row>
    <row r="34" spans="1:7" x14ac:dyDescent="0.35">
      <c r="A34" s="8" t="s">
        <v>104</v>
      </c>
      <c r="B34" s="8"/>
      <c r="C34" s="8"/>
      <c r="D34" s="8"/>
      <c r="E34" s="10">
        <f>SUM(E16:E33)</f>
        <v>3979860</v>
      </c>
      <c r="F34" s="10">
        <f t="shared" ref="F34:G34" si="1">SUM(F16:F33)</f>
        <v>4413800</v>
      </c>
      <c r="G34" s="10">
        <f t="shared" si="1"/>
        <v>-433940</v>
      </c>
    </row>
    <row r="35" spans="1:7" x14ac:dyDescent="0.35">
      <c r="A35" s="1" t="s">
        <v>0</v>
      </c>
      <c r="B35" s="1" t="s">
        <v>37</v>
      </c>
      <c r="C35" s="1" t="s">
        <v>68</v>
      </c>
      <c r="D35" s="1" t="s">
        <v>69</v>
      </c>
      <c r="E35" s="6">
        <v>60000</v>
      </c>
      <c r="F35" s="6">
        <v>60000</v>
      </c>
      <c r="G35" s="2"/>
    </row>
    <row r="36" spans="1:7" x14ac:dyDescent="0.35">
      <c r="A36" s="8" t="s">
        <v>106</v>
      </c>
      <c r="B36" s="8"/>
      <c r="C36" s="8"/>
      <c r="D36" s="8"/>
      <c r="E36" s="10">
        <f>SUM(E35)</f>
        <v>60000</v>
      </c>
      <c r="F36" s="10">
        <f t="shared" ref="F36:G36" si="2">SUM(F35)</f>
        <v>60000</v>
      </c>
      <c r="G36" s="10">
        <f t="shared" si="2"/>
        <v>0</v>
      </c>
    </row>
    <row r="37" spans="1:7" x14ac:dyDescent="0.35">
      <c r="A37" s="1" t="s">
        <v>0</v>
      </c>
      <c r="B37" s="1" t="s">
        <v>37</v>
      </c>
      <c r="C37" s="1" t="s">
        <v>70</v>
      </c>
      <c r="D37" s="1" t="s">
        <v>71</v>
      </c>
      <c r="E37" s="6">
        <v>10207744</v>
      </c>
      <c r="F37" s="6">
        <v>80000</v>
      </c>
      <c r="G37" s="6">
        <v>10127744</v>
      </c>
    </row>
    <row r="38" spans="1:7" x14ac:dyDescent="0.35">
      <c r="A38" s="1" t="s">
        <v>0</v>
      </c>
      <c r="B38" s="1" t="s">
        <v>37</v>
      </c>
      <c r="C38" s="1" t="s">
        <v>72</v>
      </c>
      <c r="D38" s="1" t="s">
        <v>73</v>
      </c>
      <c r="E38" s="6">
        <v>2769072</v>
      </c>
      <c r="F38" s="6">
        <v>3000000</v>
      </c>
      <c r="G38" s="6">
        <v>-230928</v>
      </c>
    </row>
    <row r="39" spans="1:7" x14ac:dyDescent="0.35">
      <c r="A39" s="1" t="s">
        <v>0</v>
      </c>
      <c r="B39" s="1" t="s">
        <v>37</v>
      </c>
      <c r="C39" s="1" t="s">
        <v>74</v>
      </c>
      <c r="D39" s="1" t="s">
        <v>75</v>
      </c>
      <c r="E39" s="6">
        <v>67500</v>
      </c>
      <c r="F39" s="2"/>
      <c r="G39" s="6">
        <v>67500</v>
      </c>
    </row>
    <row r="40" spans="1:7" x14ac:dyDescent="0.35">
      <c r="A40" s="1" t="s">
        <v>0</v>
      </c>
      <c r="B40" s="1" t="s">
        <v>37</v>
      </c>
      <c r="C40" s="1" t="s">
        <v>76</v>
      </c>
      <c r="D40" s="1" t="s">
        <v>77</v>
      </c>
      <c r="E40" s="2"/>
      <c r="F40" s="6">
        <v>50000</v>
      </c>
      <c r="G40" s="6">
        <v>-50000</v>
      </c>
    </row>
    <row r="41" spans="1:7" x14ac:dyDescent="0.35">
      <c r="A41" s="8" t="s">
        <v>107</v>
      </c>
      <c r="B41" s="8"/>
      <c r="C41" s="8"/>
      <c r="D41" s="8"/>
      <c r="E41" s="10">
        <f>SUM(E37:E40)</f>
        <v>13044316</v>
      </c>
      <c r="F41" s="10">
        <f t="shared" ref="F41:G41" si="3">SUM(F37:F40)</f>
        <v>3130000</v>
      </c>
      <c r="G41" s="10">
        <f t="shared" si="3"/>
        <v>9914316</v>
      </c>
    </row>
    <row r="42" spans="1:7" x14ac:dyDescent="0.35">
      <c r="A42" s="9" t="s">
        <v>108</v>
      </c>
      <c r="B42" s="9"/>
      <c r="C42" s="9"/>
      <c r="D42" s="9"/>
      <c r="E42" s="10">
        <f>E15+E34+E36+E41</f>
        <v>17694117</v>
      </c>
      <c r="F42" s="10">
        <f t="shared" ref="F42:G42" si="4">F15+F34+F36+F41</f>
        <v>8227848</v>
      </c>
      <c r="G42" s="10">
        <f t="shared" si="4"/>
        <v>9466269</v>
      </c>
    </row>
    <row r="43" spans="1:7" x14ac:dyDescent="0.35">
      <c r="A43" s="2"/>
      <c r="B43" s="2"/>
      <c r="C43" s="2"/>
      <c r="D43" s="2"/>
      <c r="E43" s="2"/>
      <c r="F43" s="2"/>
      <c r="G43" s="2"/>
    </row>
    <row r="44" spans="1:7" x14ac:dyDescent="0.35">
      <c r="A44" s="2"/>
      <c r="B44" s="2"/>
      <c r="C44" s="2"/>
      <c r="D44" s="2"/>
      <c r="E44" s="2"/>
      <c r="F44" s="2"/>
      <c r="G44" s="2"/>
    </row>
    <row r="45" spans="1:7" x14ac:dyDescent="0.35">
      <c r="A45" s="2"/>
      <c r="B45" s="2"/>
      <c r="C45" s="2"/>
      <c r="D45" s="2"/>
      <c r="E45" s="2"/>
      <c r="F45" s="2"/>
      <c r="G45" s="2"/>
    </row>
    <row r="46" spans="1:7" x14ac:dyDescent="0.35">
      <c r="A46" s="2"/>
      <c r="B46" s="2"/>
      <c r="C46" s="2"/>
      <c r="D46" s="2"/>
      <c r="E46" s="2"/>
      <c r="F46" s="2"/>
      <c r="G46" s="2"/>
    </row>
  </sheetData>
  <mergeCells count="5">
    <mergeCell ref="A15:D15"/>
    <mergeCell ref="A34:D34"/>
    <mergeCell ref="A36:D36"/>
    <mergeCell ref="A41:D41"/>
    <mergeCell ref="A42:D42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  <ignoredErrors>
    <ignoredError sqref="A37:D40 A3:D14 A16:D33 A35:D3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workbookViewId="0">
      <selection activeCell="A16" sqref="A16:D16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21.6328125" bestFit="1" customWidth="1"/>
    <col min="5" max="6" width="9.26953125" bestFit="1" customWidth="1"/>
    <col min="7" max="7" width="9.7265625" bestFit="1" customWidth="1"/>
  </cols>
  <sheetData>
    <row r="2" spans="1:7" x14ac:dyDescent="0.35">
      <c r="A2" s="3" t="s">
        <v>32</v>
      </c>
      <c r="B2" s="3" t="s">
        <v>33</v>
      </c>
      <c r="C2" s="3" t="s">
        <v>34</v>
      </c>
      <c r="D2" s="3" t="s">
        <v>35</v>
      </c>
      <c r="E2" s="4">
        <v>2022</v>
      </c>
      <c r="F2" s="4">
        <v>2021</v>
      </c>
      <c r="G2" s="3" t="s">
        <v>36</v>
      </c>
    </row>
    <row r="3" spans="1:7" x14ac:dyDescent="0.35">
      <c r="A3" s="1" t="s">
        <v>0</v>
      </c>
      <c r="B3" s="1" t="s">
        <v>78</v>
      </c>
      <c r="C3" s="1" t="s">
        <v>2</v>
      </c>
      <c r="D3" s="1" t="s">
        <v>3</v>
      </c>
      <c r="E3" s="6">
        <v>180498</v>
      </c>
      <c r="F3" s="6">
        <v>176786</v>
      </c>
      <c r="G3" s="6">
        <v>3712</v>
      </c>
    </row>
    <row r="4" spans="1:7" x14ac:dyDescent="0.35">
      <c r="A4" s="1" t="s">
        <v>0</v>
      </c>
      <c r="B4" s="1" t="s">
        <v>78</v>
      </c>
      <c r="C4" s="1" t="s">
        <v>38</v>
      </c>
      <c r="D4" s="1" t="s">
        <v>39</v>
      </c>
      <c r="E4" s="6">
        <v>129862</v>
      </c>
      <c r="F4" s="6">
        <v>127191</v>
      </c>
      <c r="G4" s="6">
        <v>2671</v>
      </c>
    </row>
    <row r="5" spans="1:7" x14ac:dyDescent="0.35">
      <c r="A5" s="1" t="s">
        <v>0</v>
      </c>
      <c r="B5" s="1" t="s">
        <v>78</v>
      </c>
      <c r="C5" s="1" t="s">
        <v>4</v>
      </c>
      <c r="D5" s="1" t="s">
        <v>5</v>
      </c>
      <c r="E5" s="6">
        <v>143666</v>
      </c>
      <c r="F5" s="6">
        <v>140711</v>
      </c>
      <c r="G5" s="6">
        <v>2955</v>
      </c>
    </row>
    <row r="6" spans="1:7" x14ac:dyDescent="0.35">
      <c r="A6" s="1" t="s">
        <v>0</v>
      </c>
      <c r="B6" s="1" t="s">
        <v>78</v>
      </c>
      <c r="C6" s="1" t="s">
        <v>6</v>
      </c>
      <c r="D6" s="1" t="s">
        <v>7</v>
      </c>
      <c r="E6" s="6">
        <v>84305</v>
      </c>
      <c r="F6" s="6">
        <v>82571</v>
      </c>
      <c r="G6" s="6">
        <v>1734</v>
      </c>
    </row>
    <row r="7" spans="1:7" x14ac:dyDescent="0.35">
      <c r="A7" s="1" t="s">
        <v>0</v>
      </c>
      <c r="B7" s="1" t="s">
        <v>78</v>
      </c>
      <c r="C7" s="1" t="s">
        <v>8</v>
      </c>
      <c r="D7" s="1" t="s">
        <v>9</v>
      </c>
      <c r="E7" s="6">
        <v>113199</v>
      </c>
      <c r="F7" s="6">
        <v>106827</v>
      </c>
      <c r="G7" s="6">
        <v>6372</v>
      </c>
    </row>
    <row r="8" spans="1:7" x14ac:dyDescent="0.35">
      <c r="A8" s="1" t="s">
        <v>0</v>
      </c>
      <c r="B8" s="1" t="s">
        <v>78</v>
      </c>
      <c r="C8" s="1" t="s">
        <v>10</v>
      </c>
      <c r="D8" s="1" t="s">
        <v>11</v>
      </c>
      <c r="E8" s="6">
        <v>301181</v>
      </c>
      <c r="F8" s="6">
        <v>294988</v>
      </c>
      <c r="G8" s="6">
        <v>6193</v>
      </c>
    </row>
    <row r="9" spans="1:7" x14ac:dyDescent="0.35">
      <c r="A9" s="1" t="s">
        <v>0</v>
      </c>
      <c r="B9" s="1" t="s">
        <v>78</v>
      </c>
      <c r="C9" s="1" t="s">
        <v>12</v>
      </c>
      <c r="D9" s="1" t="s">
        <v>13</v>
      </c>
      <c r="E9" s="6">
        <v>734050</v>
      </c>
      <c r="F9" s="6">
        <v>718952</v>
      </c>
      <c r="G9" s="6">
        <v>15098</v>
      </c>
    </row>
    <row r="10" spans="1:7" x14ac:dyDescent="0.35">
      <c r="A10" s="1" t="s">
        <v>0</v>
      </c>
      <c r="B10" s="1" t="s">
        <v>78</v>
      </c>
      <c r="C10" s="1" t="s">
        <v>14</v>
      </c>
      <c r="D10" s="1" t="s">
        <v>15</v>
      </c>
      <c r="E10" s="6">
        <v>62807</v>
      </c>
      <c r="F10" s="6">
        <v>61073</v>
      </c>
      <c r="G10" s="6">
        <v>1734</v>
      </c>
    </row>
    <row r="11" spans="1:7" x14ac:dyDescent="0.35">
      <c r="A11" s="1" t="s">
        <v>0</v>
      </c>
      <c r="B11" s="1" t="s">
        <v>78</v>
      </c>
      <c r="C11" s="1" t="s">
        <v>40</v>
      </c>
      <c r="D11" s="1" t="s">
        <v>41</v>
      </c>
      <c r="E11" s="6">
        <v>49152</v>
      </c>
      <c r="F11" s="6">
        <v>77404</v>
      </c>
      <c r="G11" s="6">
        <v>-28252</v>
      </c>
    </row>
    <row r="12" spans="1:7" x14ac:dyDescent="0.35">
      <c r="A12" s="1" t="s">
        <v>0</v>
      </c>
      <c r="B12" s="1" t="s">
        <v>78</v>
      </c>
      <c r="C12" s="1" t="s">
        <v>44</v>
      </c>
      <c r="D12" s="1" t="s">
        <v>45</v>
      </c>
      <c r="E12" s="6">
        <v>46585</v>
      </c>
      <c r="F12" s="6">
        <v>70402</v>
      </c>
      <c r="G12" s="6">
        <v>-23817</v>
      </c>
    </row>
    <row r="13" spans="1:7" x14ac:dyDescent="0.35">
      <c r="A13" s="8" t="s">
        <v>103</v>
      </c>
      <c r="B13" s="8"/>
      <c r="C13" s="8"/>
      <c r="D13" s="8"/>
      <c r="E13" s="10">
        <f>SUM(E3:E12)</f>
        <v>1845305</v>
      </c>
      <c r="F13" s="10">
        <f t="shared" ref="F13:G13" si="0">SUM(F3:F12)</f>
        <v>1856905</v>
      </c>
      <c r="G13" s="10">
        <f t="shared" si="0"/>
        <v>-11600</v>
      </c>
    </row>
    <row r="14" spans="1:7" x14ac:dyDescent="0.35">
      <c r="A14" s="1" t="s">
        <v>0</v>
      </c>
      <c r="B14" s="1" t="s">
        <v>78</v>
      </c>
      <c r="C14" s="1" t="s">
        <v>20</v>
      </c>
      <c r="D14" s="1" t="s">
        <v>21</v>
      </c>
      <c r="E14" s="5">
        <v>450</v>
      </c>
      <c r="F14" s="5">
        <v>500</v>
      </c>
      <c r="G14" s="5">
        <v>-50</v>
      </c>
    </row>
    <row r="15" spans="1:7" x14ac:dyDescent="0.35">
      <c r="A15" s="1" t="s">
        <v>0</v>
      </c>
      <c r="B15" s="1" t="s">
        <v>78</v>
      </c>
      <c r="C15" s="1" t="s">
        <v>24</v>
      </c>
      <c r="D15" s="1" t="s">
        <v>25</v>
      </c>
      <c r="E15" s="5">
        <v>900</v>
      </c>
      <c r="F15" s="6">
        <v>1000</v>
      </c>
      <c r="G15" s="5">
        <v>-100</v>
      </c>
    </row>
    <row r="16" spans="1:7" x14ac:dyDescent="0.35">
      <c r="A16" s="8" t="s">
        <v>104</v>
      </c>
      <c r="B16" s="8"/>
      <c r="C16" s="8"/>
      <c r="D16" s="8"/>
      <c r="E16" s="10">
        <f>SUM(E14:E15)</f>
        <v>1350</v>
      </c>
      <c r="F16" s="10">
        <f t="shared" ref="F16:G16" si="1">SUM(F14:F15)</f>
        <v>1500</v>
      </c>
      <c r="G16" s="10">
        <f t="shared" si="1"/>
        <v>-150</v>
      </c>
    </row>
    <row r="17" spans="1:7" x14ac:dyDescent="0.35">
      <c r="A17" s="1" t="s">
        <v>0</v>
      </c>
      <c r="B17" s="1" t="s">
        <v>78</v>
      </c>
      <c r="C17" s="1" t="s">
        <v>79</v>
      </c>
      <c r="D17" s="1" t="s">
        <v>80</v>
      </c>
      <c r="E17" s="6">
        <v>400000</v>
      </c>
      <c r="F17" s="6">
        <v>400000</v>
      </c>
      <c r="G17" s="2"/>
    </row>
    <row r="18" spans="1:7" x14ac:dyDescent="0.35">
      <c r="A18" s="8" t="s">
        <v>109</v>
      </c>
      <c r="B18" s="8"/>
      <c r="C18" s="8"/>
      <c r="D18" s="8"/>
      <c r="E18" s="10">
        <f>SUM(E17)</f>
        <v>400000</v>
      </c>
      <c r="F18" s="10">
        <f t="shared" ref="F18:G18" si="2">SUM(F17)</f>
        <v>400000</v>
      </c>
      <c r="G18" s="10">
        <f t="shared" si="2"/>
        <v>0</v>
      </c>
    </row>
    <row r="19" spans="1:7" x14ac:dyDescent="0.35">
      <c r="A19" s="9" t="s">
        <v>110</v>
      </c>
      <c r="B19" s="9"/>
      <c r="C19" s="9"/>
      <c r="D19" s="9"/>
      <c r="E19" s="10">
        <f>E13+E16+E18</f>
        <v>2246655</v>
      </c>
      <c r="F19" s="10">
        <f t="shared" ref="F19:G19" si="3">F13+F16+F18</f>
        <v>2258405</v>
      </c>
      <c r="G19" s="10">
        <f t="shared" si="3"/>
        <v>-11750</v>
      </c>
    </row>
    <row r="20" spans="1:7" x14ac:dyDescent="0.35">
      <c r="A20" s="2"/>
      <c r="B20" s="2"/>
      <c r="C20" s="2"/>
      <c r="D20" s="2"/>
      <c r="E20" s="2"/>
      <c r="F20" s="2"/>
      <c r="G20" s="2"/>
    </row>
    <row r="21" spans="1:7" x14ac:dyDescent="0.35">
      <c r="A21" s="2"/>
      <c r="B21" s="2"/>
      <c r="C21" s="2"/>
      <c r="D21" s="2"/>
      <c r="E21" s="2"/>
      <c r="F21" s="2"/>
      <c r="G21" s="2"/>
    </row>
    <row r="22" spans="1:7" x14ac:dyDescent="0.35">
      <c r="A22" s="2"/>
      <c r="B22" s="2"/>
      <c r="C22" s="2"/>
      <c r="D22" s="2"/>
      <c r="E22" s="2"/>
      <c r="F22" s="2"/>
      <c r="G22" s="2"/>
    </row>
    <row r="23" spans="1:7" x14ac:dyDescent="0.35">
      <c r="A23" s="2"/>
      <c r="B23" s="2"/>
      <c r="C23" s="2"/>
      <c r="D23" s="2"/>
      <c r="E23" s="2"/>
      <c r="F23" s="2"/>
      <c r="G23" s="2"/>
    </row>
  </sheetData>
  <mergeCells count="4">
    <mergeCell ref="A13:D13"/>
    <mergeCell ref="A16:D16"/>
    <mergeCell ref="A18:D18"/>
    <mergeCell ref="A19:D19"/>
  </mergeCells>
  <pageMargins left="0.51181102362204722" right="0.51181102362204722" top="0.74803149606299213" bottom="0.74803149606299213" header="0.31496062992125984" footer="0.31496062992125984"/>
  <pageSetup paperSize="9" orientation="portrait" r:id="rId1"/>
  <ignoredErrors>
    <ignoredError sqref="A17:D17 A3:D12 A14:D1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topLeftCell="A31" workbookViewId="0">
      <selection activeCell="A38" sqref="A38:D38"/>
    </sheetView>
  </sheetViews>
  <sheetFormatPr baseColWidth="10" defaultRowHeight="14.5" x14ac:dyDescent="0.35"/>
  <cols>
    <col min="1" max="1" width="7.08984375" bestFit="1" customWidth="1"/>
    <col min="2" max="2" width="7.6328125" bestFit="1" customWidth="1"/>
    <col min="3" max="3" width="8.6328125" bestFit="1" customWidth="1"/>
    <col min="4" max="4" width="38.36328125" bestFit="1" customWidth="1"/>
    <col min="5" max="6" width="10.08984375" bestFit="1" customWidth="1"/>
    <col min="7" max="7" width="9.81640625" bestFit="1" customWidth="1"/>
  </cols>
  <sheetData>
    <row r="2" spans="1:8" x14ac:dyDescent="0.35">
      <c r="A2" s="3" t="s">
        <v>32</v>
      </c>
      <c r="B2" s="3" t="s">
        <v>33</v>
      </c>
      <c r="C2" s="3" t="s">
        <v>34</v>
      </c>
      <c r="D2" s="3" t="s">
        <v>35</v>
      </c>
      <c r="E2" s="4">
        <v>2022</v>
      </c>
      <c r="F2" s="4">
        <v>2021</v>
      </c>
      <c r="G2" s="3" t="s">
        <v>36</v>
      </c>
    </row>
    <row r="3" spans="1:8" x14ac:dyDescent="0.35">
      <c r="A3" s="1" t="s">
        <v>0</v>
      </c>
      <c r="B3" s="1" t="s">
        <v>81</v>
      </c>
      <c r="C3" s="1" t="s">
        <v>2</v>
      </c>
      <c r="D3" s="1" t="s">
        <v>3</v>
      </c>
      <c r="E3" s="6">
        <v>82045</v>
      </c>
      <c r="F3" s="6">
        <v>80357</v>
      </c>
      <c r="G3" s="6">
        <v>1688</v>
      </c>
      <c r="H3" s="2"/>
    </row>
    <row r="4" spans="1:8" x14ac:dyDescent="0.35">
      <c r="A4" s="1" t="s">
        <v>0</v>
      </c>
      <c r="B4" s="1" t="s">
        <v>81</v>
      </c>
      <c r="C4" s="1" t="s">
        <v>38</v>
      </c>
      <c r="D4" s="1" t="s">
        <v>39</v>
      </c>
      <c r="E4" s="6">
        <v>86575</v>
      </c>
      <c r="F4" s="6">
        <v>70662</v>
      </c>
      <c r="G4" s="6">
        <v>15913</v>
      </c>
      <c r="H4" s="2"/>
    </row>
    <row r="5" spans="1:8" x14ac:dyDescent="0.35">
      <c r="A5" s="1" t="s">
        <v>0</v>
      </c>
      <c r="B5" s="1" t="s">
        <v>81</v>
      </c>
      <c r="C5" s="1" t="s">
        <v>4</v>
      </c>
      <c r="D5" s="1" t="s">
        <v>5</v>
      </c>
      <c r="E5" s="6">
        <v>55256</v>
      </c>
      <c r="F5" s="6">
        <v>54120</v>
      </c>
      <c r="G5" s="6">
        <v>1136</v>
      </c>
      <c r="H5" s="2"/>
    </row>
    <row r="6" spans="1:8" x14ac:dyDescent="0.35">
      <c r="A6" s="1" t="s">
        <v>0</v>
      </c>
      <c r="B6" s="1" t="s">
        <v>81</v>
      </c>
      <c r="C6" s="1" t="s">
        <v>6</v>
      </c>
      <c r="D6" s="1" t="s">
        <v>7</v>
      </c>
      <c r="E6" s="6">
        <v>9367</v>
      </c>
      <c r="F6" s="6">
        <v>9175</v>
      </c>
      <c r="G6" s="5">
        <v>192</v>
      </c>
      <c r="H6" s="2"/>
    </row>
    <row r="7" spans="1:8" x14ac:dyDescent="0.35">
      <c r="A7" s="1" t="s">
        <v>0</v>
      </c>
      <c r="B7" s="1" t="s">
        <v>81</v>
      </c>
      <c r="C7" s="1" t="s">
        <v>8</v>
      </c>
      <c r="D7" s="1" t="s">
        <v>9</v>
      </c>
      <c r="E7" s="6">
        <v>44600</v>
      </c>
      <c r="F7" s="6">
        <v>40112</v>
      </c>
      <c r="G7" s="6">
        <v>4488</v>
      </c>
      <c r="H7" s="2"/>
    </row>
    <row r="8" spans="1:8" x14ac:dyDescent="0.35">
      <c r="A8" s="1" t="s">
        <v>0</v>
      </c>
      <c r="B8" s="1" t="s">
        <v>81</v>
      </c>
      <c r="C8" s="1" t="s">
        <v>10</v>
      </c>
      <c r="D8" s="1" t="s">
        <v>11</v>
      </c>
      <c r="E8" s="6">
        <v>136639</v>
      </c>
      <c r="F8" s="6">
        <v>127777</v>
      </c>
      <c r="G8" s="6">
        <v>8862</v>
      </c>
      <c r="H8" s="2"/>
    </row>
    <row r="9" spans="1:8" x14ac:dyDescent="0.35">
      <c r="A9" s="1" t="s">
        <v>0</v>
      </c>
      <c r="B9" s="1" t="s">
        <v>81</v>
      </c>
      <c r="C9" s="1" t="s">
        <v>12</v>
      </c>
      <c r="D9" s="1" t="s">
        <v>13</v>
      </c>
      <c r="E9" s="6">
        <v>346620</v>
      </c>
      <c r="F9" s="6">
        <v>323586</v>
      </c>
      <c r="G9" s="6">
        <v>23034</v>
      </c>
      <c r="H9" s="2"/>
    </row>
    <row r="10" spans="1:8" x14ac:dyDescent="0.35">
      <c r="A10" s="1" t="s">
        <v>0</v>
      </c>
      <c r="B10" s="1" t="s">
        <v>81</v>
      </c>
      <c r="C10" s="1" t="s">
        <v>14</v>
      </c>
      <c r="D10" s="1" t="s">
        <v>15</v>
      </c>
      <c r="E10" s="6">
        <v>20771</v>
      </c>
      <c r="F10" s="6">
        <v>18670</v>
      </c>
      <c r="G10" s="6">
        <v>2101</v>
      </c>
      <c r="H10" s="2"/>
    </row>
    <row r="11" spans="1:8" x14ac:dyDescent="0.35">
      <c r="A11" s="1" t="s">
        <v>0</v>
      </c>
      <c r="B11" s="1" t="s">
        <v>81</v>
      </c>
      <c r="C11" s="1" t="s">
        <v>40</v>
      </c>
      <c r="D11" s="1" t="s">
        <v>41</v>
      </c>
      <c r="E11" s="6">
        <v>707056</v>
      </c>
      <c r="F11" s="6">
        <v>682195</v>
      </c>
      <c r="G11" s="6">
        <v>24861</v>
      </c>
      <c r="H11" s="2"/>
    </row>
    <row r="12" spans="1:8" x14ac:dyDescent="0.35">
      <c r="A12" s="1" t="s">
        <v>0</v>
      </c>
      <c r="B12" s="1" t="s">
        <v>81</v>
      </c>
      <c r="C12" s="1" t="s">
        <v>42</v>
      </c>
      <c r="D12" s="1" t="s">
        <v>43</v>
      </c>
      <c r="E12" s="6">
        <v>23000</v>
      </c>
      <c r="F12" s="6">
        <v>23000</v>
      </c>
      <c r="G12" s="2"/>
      <c r="H12" s="2"/>
    </row>
    <row r="13" spans="1:8" x14ac:dyDescent="0.35">
      <c r="A13" s="1" t="s">
        <v>0</v>
      </c>
      <c r="B13" s="1" t="s">
        <v>81</v>
      </c>
      <c r="C13" s="1" t="s">
        <v>44</v>
      </c>
      <c r="D13" s="1" t="s">
        <v>45</v>
      </c>
      <c r="E13" s="6">
        <v>719183</v>
      </c>
      <c r="F13" s="6">
        <v>691528</v>
      </c>
      <c r="G13" s="6">
        <v>27655</v>
      </c>
      <c r="H13" s="2"/>
    </row>
    <row r="14" spans="1:8" x14ac:dyDescent="0.35">
      <c r="A14" s="1" t="s">
        <v>0</v>
      </c>
      <c r="B14" s="1" t="s">
        <v>81</v>
      </c>
      <c r="C14" s="1" t="s">
        <v>46</v>
      </c>
      <c r="D14" s="1" t="s">
        <v>47</v>
      </c>
      <c r="E14" s="6">
        <v>1500</v>
      </c>
      <c r="F14" s="6">
        <v>1500</v>
      </c>
      <c r="G14" s="2"/>
      <c r="H14" s="2"/>
    </row>
    <row r="15" spans="1:8" x14ac:dyDescent="0.35">
      <c r="A15" s="8" t="s">
        <v>103</v>
      </c>
      <c r="B15" s="8"/>
      <c r="C15" s="8"/>
      <c r="D15" s="8"/>
      <c r="E15" s="10">
        <f>SUM(E3:E14)</f>
        <v>2232612</v>
      </c>
      <c r="F15" s="10">
        <f t="shared" ref="F15:G15" si="0">SUM(F3:F14)</f>
        <v>2122682</v>
      </c>
      <c r="G15" s="10">
        <f t="shared" si="0"/>
        <v>109930</v>
      </c>
      <c r="H15" s="2"/>
    </row>
    <row r="16" spans="1:8" x14ac:dyDescent="0.35">
      <c r="A16" s="1" t="s">
        <v>0</v>
      </c>
      <c r="B16" s="1" t="s">
        <v>81</v>
      </c>
      <c r="C16" s="1" t="s">
        <v>16</v>
      </c>
      <c r="D16" s="1" t="s">
        <v>17</v>
      </c>
      <c r="E16" s="6">
        <v>37800</v>
      </c>
      <c r="F16" s="6">
        <v>42000</v>
      </c>
      <c r="G16" s="6">
        <v>-4200</v>
      </c>
      <c r="H16" s="2"/>
    </row>
    <row r="17" spans="1:8" x14ac:dyDescent="0.35">
      <c r="A17" s="1" t="s">
        <v>0</v>
      </c>
      <c r="B17" s="1" t="s">
        <v>81</v>
      </c>
      <c r="C17" s="1" t="s">
        <v>82</v>
      </c>
      <c r="D17" s="1" t="s">
        <v>83</v>
      </c>
      <c r="E17" s="6">
        <v>32400</v>
      </c>
      <c r="F17" s="6">
        <v>42000</v>
      </c>
      <c r="G17" s="6">
        <v>-9600</v>
      </c>
      <c r="H17" s="2"/>
    </row>
    <row r="18" spans="1:8" x14ac:dyDescent="0.35">
      <c r="A18" s="1" t="s">
        <v>0</v>
      </c>
      <c r="B18" s="1" t="s">
        <v>81</v>
      </c>
      <c r="C18" s="1" t="s">
        <v>48</v>
      </c>
      <c r="D18" s="1" t="s">
        <v>49</v>
      </c>
      <c r="E18" s="6">
        <v>175500</v>
      </c>
      <c r="F18" s="6">
        <v>245000</v>
      </c>
      <c r="G18" s="6">
        <v>-69500</v>
      </c>
      <c r="H18" s="2"/>
    </row>
    <row r="19" spans="1:8" x14ac:dyDescent="0.35">
      <c r="A19" s="1" t="s">
        <v>0</v>
      </c>
      <c r="B19" s="1" t="s">
        <v>81</v>
      </c>
      <c r="C19" s="1" t="s">
        <v>18</v>
      </c>
      <c r="D19" s="1" t="s">
        <v>19</v>
      </c>
      <c r="E19" s="6">
        <v>7200</v>
      </c>
      <c r="F19" s="6">
        <v>8000</v>
      </c>
      <c r="G19" s="5">
        <v>-800</v>
      </c>
      <c r="H19" s="2"/>
    </row>
    <row r="20" spans="1:8" x14ac:dyDescent="0.35">
      <c r="A20" s="1" t="s">
        <v>0</v>
      </c>
      <c r="B20" s="1" t="s">
        <v>81</v>
      </c>
      <c r="C20" s="1" t="s">
        <v>50</v>
      </c>
      <c r="D20" s="1" t="s">
        <v>51</v>
      </c>
      <c r="E20" s="6">
        <v>45000</v>
      </c>
      <c r="F20" s="6">
        <v>50000</v>
      </c>
      <c r="G20" s="6">
        <v>-5000</v>
      </c>
      <c r="H20" s="2"/>
    </row>
    <row r="21" spans="1:8" x14ac:dyDescent="0.35">
      <c r="A21" s="1" t="s">
        <v>0</v>
      </c>
      <c r="B21" s="1" t="s">
        <v>81</v>
      </c>
      <c r="C21" s="1" t="s">
        <v>52</v>
      </c>
      <c r="D21" s="1" t="s">
        <v>53</v>
      </c>
      <c r="E21" s="6">
        <v>12600</v>
      </c>
      <c r="F21" s="2"/>
      <c r="G21" s="6">
        <v>12600</v>
      </c>
      <c r="H21" s="2"/>
    </row>
    <row r="22" spans="1:8" x14ac:dyDescent="0.35">
      <c r="A22" s="1" t="s">
        <v>0</v>
      </c>
      <c r="B22" s="1" t="s">
        <v>81</v>
      </c>
      <c r="C22" s="1" t="s">
        <v>54</v>
      </c>
      <c r="D22" s="1" t="s">
        <v>55</v>
      </c>
      <c r="E22" s="6">
        <v>43200</v>
      </c>
      <c r="F22" s="6">
        <v>65000</v>
      </c>
      <c r="G22" s="6">
        <v>-21800</v>
      </c>
      <c r="H22" s="2"/>
    </row>
    <row r="23" spans="1:8" x14ac:dyDescent="0.35">
      <c r="A23" s="1" t="s">
        <v>0</v>
      </c>
      <c r="B23" s="1" t="s">
        <v>81</v>
      </c>
      <c r="C23" s="1" t="s">
        <v>56</v>
      </c>
      <c r="D23" s="1" t="s">
        <v>57</v>
      </c>
      <c r="E23" s="6">
        <v>17100</v>
      </c>
      <c r="F23" s="6">
        <v>2000</v>
      </c>
      <c r="G23" s="6">
        <v>15100</v>
      </c>
      <c r="H23" s="2"/>
    </row>
    <row r="24" spans="1:8" x14ac:dyDescent="0.35">
      <c r="A24" s="1" t="s">
        <v>0</v>
      </c>
      <c r="B24" s="1" t="s">
        <v>81</v>
      </c>
      <c r="C24" s="1" t="s">
        <v>58</v>
      </c>
      <c r="D24" s="1" t="s">
        <v>59</v>
      </c>
      <c r="E24" s="6">
        <v>27000</v>
      </c>
      <c r="F24" s="6">
        <v>30000</v>
      </c>
      <c r="G24" s="6">
        <v>-3000</v>
      </c>
      <c r="H24" s="2"/>
    </row>
    <row r="25" spans="1:8" x14ac:dyDescent="0.35">
      <c r="A25" s="1" t="s">
        <v>0</v>
      </c>
      <c r="B25" s="1" t="s">
        <v>81</v>
      </c>
      <c r="C25" s="1" t="s">
        <v>84</v>
      </c>
      <c r="D25" s="1" t="s">
        <v>85</v>
      </c>
      <c r="E25" s="6">
        <v>7290</v>
      </c>
      <c r="F25" s="2"/>
      <c r="G25" s="6">
        <v>7290</v>
      </c>
      <c r="H25" s="2"/>
    </row>
    <row r="26" spans="1:8" x14ac:dyDescent="0.35">
      <c r="A26" s="1" t="s">
        <v>0</v>
      </c>
      <c r="B26" s="1" t="s">
        <v>81</v>
      </c>
      <c r="C26" s="1" t="s">
        <v>22</v>
      </c>
      <c r="D26" s="1" t="s">
        <v>23</v>
      </c>
      <c r="E26" s="6">
        <v>3600</v>
      </c>
      <c r="F26" s="6">
        <v>4000</v>
      </c>
      <c r="G26" s="5">
        <v>-400</v>
      </c>
      <c r="H26" s="2"/>
    </row>
    <row r="27" spans="1:8" x14ac:dyDescent="0.35">
      <c r="A27" s="1" t="s">
        <v>0</v>
      </c>
      <c r="B27" s="1" t="s">
        <v>81</v>
      </c>
      <c r="C27" s="1" t="s">
        <v>24</v>
      </c>
      <c r="D27" s="1" t="s">
        <v>25</v>
      </c>
      <c r="E27" s="6">
        <v>5400</v>
      </c>
      <c r="F27" s="6">
        <v>6000</v>
      </c>
      <c r="G27" s="5">
        <v>-600</v>
      </c>
      <c r="H27" s="2"/>
    </row>
    <row r="28" spans="1:8" x14ac:dyDescent="0.35">
      <c r="A28" s="1" t="s">
        <v>0</v>
      </c>
      <c r="B28" s="1" t="s">
        <v>81</v>
      </c>
      <c r="C28" s="1" t="s">
        <v>86</v>
      </c>
      <c r="D28" s="1" t="s">
        <v>87</v>
      </c>
      <c r="E28" s="6">
        <v>8100</v>
      </c>
      <c r="F28" s="6">
        <v>9000</v>
      </c>
      <c r="G28" s="5">
        <v>-900</v>
      </c>
      <c r="H28" s="2"/>
    </row>
    <row r="29" spans="1:8" x14ac:dyDescent="0.35">
      <c r="A29" s="1" t="s">
        <v>0</v>
      </c>
      <c r="B29" s="1" t="s">
        <v>81</v>
      </c>
      <c r="C29" s="1" t="s">
        <v>26</v>
      </c>
      <c r="D29" s="1" t="s">
        <v>27</v>
      </c>
      <c r="E29" s="6">
        <v>26100</v>
      </c>
      <c r="F29" s="6">
        <v>29000</v>
      </c>
      <c r="G29" s="6">
        <v>-2900</v>
      </c>
      <c r="H29" s="2"/>
    </row>
    <row r="30" spans="1:8" x14ac:dyDescent="0.35">
      <c r="A30" s="8" t="s">
        <v>104</v>
      </c>
      <c r="B30" s="8"/>
      <c r="C30" s="8"/>
      <c r="D30" s="8"/>
      <c r="E30" s="10">
        <f>SUM(E16:E29)</f>
        <v>448290</v>
      </c>
      <c r="F30" s="10">
        <f t="shared" ref="F30:G30" si="1">SUM(F16:F29)</f>
        <v>532000</v>
      </c>
      <c r="G30" s="10">
        <f t="shared" si="1"/>
        <v>-83710</v>
      </c>
      <c r="H30" s="2"/>
    </row>
    <row r="31" spans="1:8" x14ac:dyDescent="0.35">
      <c r="A31" s="1" t="s">
        <v>0</v>
      </c>
      <c r="B31" s="1" t="s">
        <v>81</v>
      </c>
      <c r="C31" s="1" t="s">
        <v>70</v>
      </c>
      <c r="D31" s="1" t="s">
        <v>71</v>
      </c>
      <c r="E31" s="6">
        <v>1206233</v>
      </c>
      <c r="F31" s="6">
        <v>150000</v>
      </c>
      <c r="G31" s="6">
        <v>1056233</v>
      </c>
      <c r="H31" s="2"/>
    </row>
    <row r="32" spans="1:8" x14ac:dyDescent="0.35">
      <c r="A32" s="1" t="s">
        <v>0</v>
      </c>
      <c r="B32" s="1" t="s">
        <v>81</v>
      </c>
      <c r="C32" s="1" t="s">
        <v>72</v>
      </c>
      <c r="D32" s="1" t="s">
        <v>73</v>
      </c>
      <c r="E32" s="6">
        <v>7108773</v>
      </c>
      <c r="F32" s="6">
        <v>8342463</v>
      </c>
      <c r="G32" s="6">
        <v>-1233690</v>
      </c>
      <c r="H32" s="2"/>
    </row>
    <row r="33" spans="1:8" x14ac:dyDescent="0.35">
      <c r="A33" s="1" t="s">
        <v>0</v>
      </c>
      <c r="B33" s="1" t="s">
        <v>81</v>
      </c>
      <c r="C33" s="1" t="s">
        <v>88</v>
      </c>
      <c r="D33" s="1" t="s">
        <v>89</v>
      </c>
      <c r="E33" s="6">
        <v>1529592</v>
      </c>
      <c r="F33" s="6">
        <v>150000</v>
      </c>
      <c r="G33" s="6">
        <v>1379592</v>
      </c>
      <c r="H33" s="2"/>
    </row>
    <row r="34" spans="1:8" x14ac:dyDescent="0.35">
      <c r="A34" s="1" t="s">
        <v>0</v>
      </c>
      <c r="B34" s="1" t="s">
        <v>81</v>
      </c>
      <c r="C34" s="1" t="s">
        <v>90</v>
      </c>
      <c r="D34" s="1" t="s">
        <v>91</v>
      </c>
      <c r="E34" s="2"/>
      <c r="F34" s="6">
        <v>1000</v>
      </c>
      <c r="G34" s="6">
        <v>-1000</v>
      </c>
      <c r="H34" s="2"/>
    </row>
    <row r="35" spans="1:8" x14ac:dyDescent="0.35">
      <c r="A35" s="1" t="s">
        <v>0</v>
      </c>
      <c r="B35" s="1" t="s">
        <v>81</v>
      </c>
      <c r="C35" s="1" t="s">
        <v>92</v>
      </c>
      <c r="D35" s="1" t="s">
        <v>93</v>
      </c>
      <c r="E35" s="2"/>
      <c r="F35" s="6">
        <v>220000</v>
      </c>
      <c r="G35" s="6">
        <v>-220000</v>
      </c>
      <c r="H35" s="2"/>
    </row>
    <row r="36" spans="1:8" x14ac:dyDescent="0.35">
      <c r="A36" s="1" t="s">
        <v>0</v>
      </c>
      <c r="B36" s="1" t="s">
        <v>81</v>
      </c>
      <c r="C36" s="1" t="s">
        <v>74</v>
      </c>
      <c r="D36" s="1" t="s">
        <v>75</v>
      </c>
      <c r="E36" s="2"/>
      <c r="F36" s="2"/>
      <c r="G36" s="2"/>
      <c r="H36" s="2"/>
    </row>
    <row r="37" spans="1:8" x14ac:dyDescent="0.35">
      <c r="A37" s="1" t="s">
        <v>0</v>
      </c>
      <c r="B37" s="1" t="s">
        <v>81</v>
      </c>
      <c r="C37" s="1" t="s">
        <v>94</v>
      </c>
      <c r="D37" s="1" t="s">
        <v>89</v>
      </c>
      <c r="E37" s="2"/>
      <c r="F37" s="2"/>
      <c r="G37" s="2"/>
      <c r="H37" s="2"/>
    </row>
    <row r="38" spans="1:8" x14ac:dyDescent="0.35">
      <c r="A38" s="8" t="s">
        <v>107</v>
      </c>
      <c r="B38" s="8"/>
      <c r="C38" s="8"/>
      <c r="D38" s="8"/>
      <c r="E38" s="10">
        <f>SUM(E31:E37)</f>
        <v>9844598</v>
      </c>
      <c r="F38" s="10">
        <f t="shared" ref="F38:G38" si="2">SUM(F31:F37)</f>
        <v>8863463</v>
      </c>
      <c r="G38" s="10">
        <f t="shared" si="2"/>
        <v>981135</v>
      </c>
      <c r="H38" s="2"/>
    </row>
    <row r="39" spans="1:8" x14ac:dyDescent="0.35">
      <c r="A39" s="9" t="s">
        <v>111</v>
      </c>
      <c r="B39" s="9"/>
      <c r="C39" s="9"/>
      <c r="D39" s="9"/>
      <c r="E39" s="10">
        <f>E15+E30+E38</f>
        <v>12525500</v>
      </c>
      <c r="F39" s="10">
        <f t="shared" ref="F39:G39" si="3">F15+F30+F38</f>
        <v>11518145</v>
      </c>
      <c r="G39" s="10">
        <f t="shared" si="3"/>
        <v>1007355</v>
      </c>
      <c r="H39" s="2"/>
    </row>
    <row r="40" spans="1:8" x14ac:dyDescent="0.35">
      <c r="A40" s="2"/>
      <c r="B40" s="2"/>
      <c r="C40" s="2"/>
      <c r="D40" s="2"/>
      <c r="E40" s="2"/>
      <c r="F40" s="2"/>
      <c r="G40" s="2"/>
      <c r="H40" s="2"/>
    </row>
  </sheetData>
  <mergeCells count="4">
    <mergeCell ref="A15:D15"/>
    <mergeCell ref="A30:D30"/>
    <mergeCell ref="A38:D38"/>
    <mergeCell ref="A39:D39"/>
  </mergeCells>
  <pageMargins left="0.31496062992125984" right="0.31496062992125984" top="0.74803149606299213" bottom="0.74803149606299213" header="0.31496062992125984" footer="0.31496062992125984"/>
  <pageSetup paperSize="9" scale="98" orientation="portrait" r:id="rId1"/>
  <ignoredErrors>
    <ignoredError sqref="A31:D37 A3:D14 A16:D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topLeftCell="A16" workbookViewId="0">
      <selection activeCell="F27" sqref="F27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42.453125" bestFit="1" customWidth="1"/>
    <col min="5" max="6" width="10" bestFit="1" customWidth="1"/>
    <col min="7" max="7" width="9.7265625" bestFit="1" customWidth="1"/>
  </cols>
  <sheetData>
    <row r="2" spans="1:8" x14ac:dyDescent="0.35">
      <c r="A2" s="3" t="s">
        <v>32</v>
      </c>
      <c r="B2" s="3" t="s">
        <v>33</v>
      </c>
      <c r="C2" s="3" t="s">
        <v>34</v>
      </c>
      <c r="D2" s="3" t="s">
        <v>35</v>
      </c>
      <c r="E2" s="4">
        <v>2022</v>
      </c>
      <c r="F2" s="4">
        <v>2021</v>
      </c>
      <c r="G2" s="3" t="s">
        <v>36</v>
      </c>
    </row>
    <row r="3" spans="1:8" x14ac:dyDescent="0.35">
      <c r="A3" s="1" t="s">
        <v>0</v>
      </c>
      <c r="B3" s="1" t="s">
        <v>95</v>
      </c>
      <c r="C3" s="1" t="s">
        <v>38</v>
      </c>
      <c r="D3" s="1" t="s">
        <v>39</v>
      </c>
      <c r="E3" s="6">
        <v>14429</v>
      </c>
      <c r="F3" s="6">
        <v>14132</v>
      </c>
      <c r="G3" s="6">
        <v>297</v>
      </c>
      <c r="H3" s="2"/>
    </row>
    <row r="4" spans="1:8" x14ac:dyDescent="0.35">
      <c r="A4" s="1" t="s">
        <v>0</v>
      </c>
      <c r="B4" s="1" t="s">
        <v>95</v>
      </c>
      <c r="C4" s="1" t="s">
        <v>4</v>
      </c>
      <c r="D4" s="1" t="s">
        <v>5</v>
      </c>
      <c r="E4" s="6">
        <v>11051</v>
      </c>
      <c r="F4" s="6">
        <v>10824</v>
      </c>
      <c r="G4" s="6">
        <v>227</v>
      </c>
      <c r="H4" s="2"/>
    </row>
    <row r="5" spans="1:8" x14ac:dyDescent="0.35">
      <c r="A5" s="1" t="s">
        <v>0</v>
      </c>
      <c r="B5" s="1" t="s">
        <v>95</v>
      </c>
      <c r="C5" s="1" t="s">
        <v>8</v>
      </c>
      <c r="D5" s="1" t="s">
        <v>9</v>
      </c>
      <c r="E5" s="6">
        <v>8757</v>
      </c>
      <c r="F5" s="6">
        <v>8181</v>
      </c>
      <c r="G5" s="6">
        <v>576</v>
      </c>
      <c r="H5" s="2"/>
    </row>
    <row r="6" spans="1:8" x14ac:dyDescent="0.35">
      <c r="A6" s="1" t="s">
        <v>0</v>
      </c>
      <c r="B6" s="1" t="s">
        <v>95</v>
      </c>
      <c r="C6" s="1" t="s">
        <v>10</v>
      </c>
      <c r="D6" s="1" t="s">
        <v>11</v>
      </c>
      <c r="E6" s="6">
        <v>16006</v>
      </c>
      <c r="F6" s="6">
        <v>15677</v>
      </c>
      <c r="G6" s="6">
        <v>329</v>
      </c>
      <c r="H6" s="2"/>
    </row>
    <row r="7" spans="1:8" x14ac:dyDescent="0.35">
      <c r="A7" s="1" t="s">
        <v>0</v>
      </c>
      <c r="B7" s="1" t="s">
        <v>95</v>
      </c>
      <c r="C7" s="1" t="s">
        <v>12</v>
      </c>
      <c r="D7" s="1" t="s">
        <v>13</v>
      </c>
      <c r="E7" s="6">
        <v>39281</v>
      </c>
      <c r="F7" s="6">
        <v>38473</v>
      </c>
      <c r="G7" s="6">
        <v>808</v>
      </c>
      <c r="H7" s="2"/>
    </row>
    <row r="8" spans="1:8" x14ac:dyDescent="0.35">
      <c r="A8" s="1" t="s">
        <v>0</v>
      </c>
      <c r="B8" s="1" t="s">
        <v>95</v>
      </c>
      <c r="C8" s="1" t="s">
        <v>14</v>
      </c>
      <c r="D8" s="1" t="s">
        <v>15</v>
      </c>
      <c r="E8" s="6">
        <v>3922</v>
      </c>
      <c r="F8" s="6">
        <v>3655</v>
      </c>
      <c r="G8" s="6">
        <v>267</v>
      </c>
      <c r="H8" s="2"/>
    </row>
    <row r="9" spans="1:8" x14ac:dyDescent="0.35">
      <c r="A9" s="1" t="s">
        <v>0</v>
      </c>
      <c r="B9" s="1" t="s">
        <v>95</v>
      </c>
      <c r="C9" s="1" t="s">
        <v>40</v>
      </c>
      <c r="D9" s="1" t="s">
        <v>41</v>
      </c>
      <c r="E9" s="6">
        <v>98098</v>
      </c>
      <c r="F9" s="6">
        <v>94932</v>
      </c>
      <c r="G9" s="6">
        <v>3166</v>
      </c>
      <c r="H9" s="2"/>
    </row>
    <row r="10" spans="1:8" x14ac:dyDescent="0.35">
      <c r="A10" s="1" t="s">
        <v>0</v>
      </c>
      <c r="B10" s="1" t="s">
        <v>95</v>
      </c>
      <c r="C10" s="1" t="s">
        <v>44</v>
      </c>
      <c r="D10" s="1" t="s">
        <v>45</v>
      </c>
      <c r="E10" s="6">
        <v>92030</v>
      </c>
      <c r="F10" s="6">
        <v>90320</v>
      </c>
      <c r="G10" s="6">
        <v>1710</v>
      </c>
      <c r="H10" s="2"/>
    </row>
    <row r="11" spans="1:8" x14ac:dyDescent="0.35">
      <c r="A11" s="1" t="s">
        <v>0</v>
      </c>
      <c r="B11" s="1" t="s">
        <v>95</v>
      </c>
      <c r="C11" s="1" t="s">
        <v>96</v>
      </c>
      <c r="D11" s="1" t="s">
        <v>97</v>
      </c>
      <c r="E11" s="2"/>
      <c r="F11" s="2"/>
      <c r="G11" s="7"/>
      <c r="H11" s="2"/>
    </row>
    <row r="12" spans="1:8" x14ac:dyDescent="0.35">
      <c r="A12" s="8" t="s">
        <v>103</v>
      </c>
      <c r="B12" s="8"/>
      <c r="C12" s="8"/>
      <c r="D12" s="8"/>
      <c r="E12" s="10">
        <f>SUM(E3:E11)</f>
        <v>283574</v>
      </c>
      <c r="F12" s="10">
        <f t="shared" ref="F12:G12" si="0">SUM(F3:F11)</f>
        <v>276194</v>
      </c>
      <c r="G12" s="10">
        <f t="shared" si="0"/>
        <v>7380</v>
      </c>
      <c r="H12" s="2"/>
    </row>
    <row r="13" spans="1:8" x14ac:dyDescent="0.35">
      <c r="A13" s="1" t="s">
        <v>0</v>
      </c>
      <c r="B13" s="1" t="s">
        <v>95</v>
      </c>
      <c r="C13" s="1" t="s">
        <v>82</v>
      </c>
      <c r="D13" s="1" t="s">
        <v>83</v>
      </c>
      <c r="E13" s="6">
        <v>5400</v>
      </c>
      <c r="F13" s="6">
        <v>6000</v>
      </c>
      <c r="G13" s="6">
        <v>-600</v>
      </c>
      <c r="H13" s="2"/>
    </row>
    <row r="14" spans="1:8" x14ac:dyDescent="0.35">
      <c r="A14" s="1" t="s">
        <v>0</v>
      </c>
      <c r="B14" s="1" t="s">
        <v>95</v>
      </c>
      <c r="C14" s="1" t="s">
        <v>18</v>
      </c>
      <c r="D14" s="1" t="s">
        <v>19</v>
      </c>
      <c r="E14" s="6">
        <v>108000</v>
      </c>
      <c r="F14" s="6">
        <v>107000</v>
      </c>
      <c r="G14" s="6">
        <v>1000</v>
      </c>
      <c r="H14" s="2"/>
    </row>
    <row r="15" spans="1:8" x14ac:dyDescent="0.35">
      <c r="A15" s="1" t="s">
        <v>0</v>
      </c>
      <c r="B15" s="1" t="s">
        <v>95</v>
      </c>
      <c r="C15" s="1" t="s">
        <v>50</v>
      </c>
      <c r="D15" s="1" t="s">
        <v>51</v>
      </c>
      <c r="E15" s="6">
        <v>13500</v>
      </c>
      <c r="F15" s="6">
        <v>15000</v>
      </c>
      <c r="G15" s="6">
        <v>-1500</v>
      </c>
      <c r="H15" s="2"/>
    </row>
    <row r="16" spans="1:8" x14ac:dyDescent="0.35">
      <c r="A16" s="1" t="s">
        <v>0</v>
      </c>
      <c r="B16" s="1" t="s">
        <v>95</v>
      </c>
      <c r="C16" s="1" t="s">
        <v>52</v>
      </c>
      <c r="D16" s="1" t="s">
        <v>53</v>
      </c>
      <c r="E16" s="6">
        <v>2354400</v>
      </c>
      <c r="F16" s="6">
        <v>2600000</v>
      </c>
      <c r="G16" s="6">
        <v>-245600</v>
      </c>
      <c r="H16" s="2"/>
    </row>
    <row r="17" spans="1:8" x14ac:dyDescent="0.35">
      <c r="A17" s="1" t="s">
        <v>0</v>
      </c>
      <c r="B17" s="1" t="s">
        <v>95</v>
      </c>
      <c r="C17" s="1" t="s">
        <v>56</v>
      </c>
      <c r="D17" s="1" t="s">
        <v>57</v>
      </c>
      <c r="E17" s="6">
        <v>4500</v>
      </c>
      <c r="F17" s="6">
        <v>1000</v>
      </c>
      <c r="G17" s="6">
        <v>3500</v>
      </c>
      <c r="H17" s="2"/>
    </row>
    <row r="18" spans="1:8" x14ac:dyDescent="0.35">
      <c r="A18" s="1" t="s">
        <v>0</v>
      </c>
      <c r="B18" s="1" t="s">
        <v>95</v>
      </c>
      <c r="C18" s="1" t="s">
        <v>58</v>
      </c>
      <c r="D18" s="1" t="s">
        <v>59</v>
      </c>
      <c r="E18" s="6">
        <v>18000</v>
      </c>
      <c r="F18" s="6">
        <v>20000</v>
      </c>
      <c r="G18" s="6">
        <v>-2000</v>
      </c>
      <c r="H18" s="2"/>
    </row>
    <row r="19" spans="1:8" x14ac:dyDescent="0.35">
      <c r="A19" s="1" t="s">
        <v>0</v>
      </c>
      <c r="B19" s="1" t="s">
        <v>95</v>
      </c>
      <c r="C19" s="1" t="s">
        <v>22</v>
      </c>
      <c r="D19" s="1" t="s">
        <v>23</v>
      </c>
      <c r="E19" s="6">
        <v>1800</v>
      </c>
      <c r="F19" s="6">
        <v>2000</v>
      </c>
      <c r="G19" s="6">
        <v>-200</v>
      </c>
      <c r="H19" s="2"/>
    </row>
    <row r="20" spans="1:8" x14ac:dyDescent="0.35">
      <c r="A20" s="1" t="s">
        <v>0</v>
      </c>
      <c r="B20" s="1" t="s">
        <v>95</v>
      </c>
      <c r="C20" s="1" t="s">
        <v>24</v>
      </c>
      <c r="D20" s="1" t="s">
        <v>25</v>
      </c>
      <c r="E20" s="6">
        <v>5400</v>
      </c>
      <c r="F20" s="6">
        <v>6000</v>
      </c>
      <c r="G20" s="6">
        <v>-600</v>
      </c>
      <c r="H20" s="2"/>
    </row>
    <row r="21" spans="1:8" x14ac:dyDescent="0.35">
      <c r="A21" s="1" t="s">
        <v>0</v>
      </c>
      <c r="B21" s="1" t="s">
        <v>95</v>
      </c>
      <c r="C21" s="1" t="s">
        <v>86</v>
      </c>
      <c r="D21" s="1" t="s">
        <v>87</v>
      </c>
      <c r="E21" s="6">
        <v>1440</v>
      </c>
      <c r="F21" s="6">
        <v>1600</v>
      </c>
      <c r="G21" s="6">
        <v>-160</v>
      </c>
      <c r="H21" s="2"/>
    </row>
    <row r="22" spans="1:8" x14ac:dyDescent="0.35">
      <c r="A22" s="1" t="s">
        <v>0</v>
      </c>
      <c r="B22" s="1" t="s">
        <v>95</v>
      </c>
      <c r="C22" s="1" t="s">
        <v>26</v>
      </c>
      <c r="D22" s="1" t="s">
        <v>27</v>
      </c>
      <c r="E22" s="6">
        <v>13860</v>
      </c>
      <c r="F22" s="6">
        <v>14500</v>
      </c>
      <c r="G22" s="6">
        <v>-640</v>
      </c>
      <c r="H22" s="2"/>
    </row>
    <row r="23" spans="1:8" x14ac:dyDescent="0.35">
      <c r="A23" s="8" t="s">
        <v>104</v>
      </c>
      <c r="B23" s="8"/>
      <c r="C23" s="8"/>
      <c r="D23" s="8"/>
      <c r="E23" s="10">
        <f>SUM(E13:E22)</f>
        <v>2526300</v>
      </c>
      <c r="F23" s="10">
        <f t="shared" ref="F23:G23" si="1">SUM(F13:F22)</f>
        <v>2773100</v>
      </c>
      <c r="G23" s="10">
        <f t="shared" si="1"/>
        <v>-246800</v>
      </c>
      <c r="H23" s="2"/>
    </row>
    <row r="24" spans="1:8" x14ac:dyDescent="0.35">
      <c r="A24" s="1" t="s">
        <v>0</v>
      </c>
      <c r="B24" s="1" t="s">
        <v>95</v>
      </c>
      <c r="C24" s="1" t="s">
        <v>72</v>
      </c>
      <c r="D24" s="1" t="s">
        <v>73</v>
      </c>
      <c r="E24" s="6">
        <v>2011540</v>
      </c>
      <c r="F24" s="6">
        <v>2255849</v>
      </c>
      <c r="G24" s="6">
        <v>-244309</v>
      </c>
      <c r="H24" s="2"/>
    </row>
    <row r="25" spans="1:8" x14ac:dyDescent="0.35">
      <c r="A25" s="8" t="s">
        <v>107</v>
      </c>
      <c r="B25" s="8"/>
      <c r="C25" s="8"/>
      <c r="D25" s="8"/>
      <c r="E25" s="10">
        <f>SUM(E24)</f>
        <v>2011540</v>
      </c>
      <c r="F25" s="10">
        <f t="shared" ref="F25:G25" si="2">SUM(F24)</f>
        <v>2255849</v>
      </c>
      <c r="G25" s="10">
        <f t="shared" si="2"/>
        <v>-244309</v>
      </c>
      <c r="H25" s="2"/>
    </row>
    <row r="26" spans="1:8" x14ac:dyDescent="0.35">
      <c r="A26" s="9" t="s">
        <v>112</v>
      </c>
      <c r="B26" s="9"/>
      <c r="C26" s="9"/>
      <c r="D26" s="9"/>
      <c r="E26" s="10">
        <f>E12+E23+E25</f>
        <v>4821414</v>
      </c>
      <c r="F26" s="10">
        <f t="shared" ref="F26:G26" si="3">F12+F23+F25</f>
        <v>5305143</v>
      </c>
      <c r="G26" s="10">
        <f t="shared" si="3"/>
        <v>-483729</v>
      </c>
      <c r="H26" s="2"/>
    </row>
    <row r="27" spans="1:8" x14ac:dyDescent="0.35">
      <c r="A27" s="2"/>
      <c r="B27" s="2"/>
      <c r="C27" s="2"/>
      <c r="D27" s="2"/>
      <c r="E27" s="2"/>
      <c r="F27" s="2"/>
      <c r="G27" s="2"/>
      <c r="H27" s="2"/>
    </row>
  </sheetData>
  <mergeCells count="4">
    <mergeCell ref="A12:D12"/>
    <mergeCell ref="A23:D23"/>
    <mergeCell ref="A25:D25"/>
    <mergeCell ref="A26:D26"/>
  </mergeCells>
  <pageMargins left="0.31496062992125984" right="0.31496062992125984" top="0.74803149606299213" bottom="0.74803149606299213" header="0.31496062992125984" footer="0.31496062992125984"/>
  <pageSetup paperSize="9" scale="98" orientation="portrait" r:id="rId1"/>
  <ignoredErrors>
    <ignoredError sqref="A24:D24 A3:D11 A13:D2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tabSelected="1" workbookViewId="0">
      <selection activeCell="E7" sqref="E7:G7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25.36328125" customWidth="1"/>
    <col min="5" max="6" width="10.08984375" bestFit="1" customWidth="1"/>
    <col min="7" max="7" width="9.81640625" bestFit="1" customWidth="1"/>
  </cols>
  <sheetData>
    <row r="2" spans="1:8" x14ac:dyDescent="0.35">
      <c r="A2" s="3" t="s">
        <v>32</v>
      </c>
      <c r="B2" s="3" t="s">
        <v>33</v>
      </c>
      <c r="C2" s="3" t="s">
        <v>34</v>
      </c>
      <c r="D2" s="3" t="s">
        <v>35</v>
      </c>
      <c r="E2" s="4">
        <v>2022</v>
      </c>
      <c r="F2" s="4">
        <v>2021</v>
      </c>
      <c r="G2" s="3" t="s">
        <v>36</v>
      </c>
    </row>
    <row r="3" spans="1:8" x14ac:dyDescent="0.35">
      <c r="A3" s="1" t="s">
        <v>0</v>
      </c>
      <c r="B3" s="1" t="s">
        <v>98</v>
      </c>
      <c r="C3" s="1" t="s">
        <v>99</v>
      </c>
      <c r="D3" s="1" t="s">
        <v>100</v>
      </c>
      <c r="E3" s="6">
        <v>18278317</v>
      </c>
      <c r="F3" s="6">
        <v>15565400</v>
      </c>
      <c r="G3" s="6">
        <v>2712917</v>
      </c>
      <c r="H3" s="2"/>
    </row>
    <row r="4" spans="1:8" x14ac:dyDescent="0.35">
      <c r="A4" s="8" t="s">
        <v>106</v>
      </c>
      <c r="B4" s="8"/>
      <c r="C4" s="8"/>
      <c r="D4" s="8"/>
      <c r="E4" s="10">
        <f>SUM(E3)</f>
        <v>18278317</v>
      </c>
      <c r="F4" s="10">
        <f t="shared" ref="F4:G4" si="0">SUM(F3)</f>
        <v>15565400</v>
      </c>
      <c r="G4" s="10">
        <f t="shared" si="0"/>
        <v>2712917</v>
      </c>
      <c r="H4" s="2"/>
    </row>
    <row r="5" spans="1:8" x14ac:dyDescent="0.35">
      <c r="A5" s="1" t="s">
        <v>0</v>
      </c>
      <c r="B5" s="1" t="s">
        <v>98</v>
      </c>
      <c r="C5" s="1" t="s">
        <v>101</v>
      </c>
      <c r="D5" s="1" t="s">
        <v>102</v>
      </c>
      <c r="E5" s="6">
        <v>5450000</v>
      </c>
      <c r="F5" s="6">
        <v>5150000</v>
      </c>
      <c r="G5" s="6">
        <v>300000</v>
      </c>
      <c r="H5" s="2"/>
    </row>
    <row r="6" spans="1:8" x14ac:dyDescent="0.35">
      <c r="A6" s="8" t="s">
        <v>113</v>
      </c>
      <c r="B6" s="8"/>
      <c r="C6" s="8"/>
      <c r="D6" s="8"/>
      <c r="E6" s="10">
        <f>SUM(E5)</f>
        <v>5450000</v>
      </c>
      <c r="F6" s="10">
        <f t="shared" ref="F6:G6" si="1">SUM(F5)</f>
        <v>5150000</v>
      </c>
      <c r="G6" s="10">
        <f t="shared" si="1"/>
        <v>300000</v>
      </c>
      <c r="H6" s="2"/>
    </row>
    <row r="7" spans="1:8" x14ac:dyDescent="0.35">
      <c r="A7" s="8" t="s">
        <v>114</v>
      </c>
      <c r="B7" s="8"/>
      <c r="C7" s="8"/>
      <c r="D7" s="8"/>
      <c r="E7" s="10">
        <f>E4+E6</f>
        <v>23728317</v>
      </c>
      <c r="F7" s="10">
        <f t="shared" ref="F7:G7" si="2">F4+F6</f>
        <v>20715400</v>
      </c>
      <c r="G7" s="10">
        <f t="shared" si="2"/>
        <v>3012917</v>
      </c>
      <c r="H7" s="2"/>
    </row>
    <row r="8" spans="1:8" x14ac:dyDescent="0.35">
      <c r="A8" s="2"/>
      <c r="B8" s="2"/>
      <c r="C8" s="2"/>
      <c r="D8" s="2"/>
      <c r="E8" s="2"/>
      <c r="F8" s="2"/>
      <c r="G8" s="2"/>
      <c r="H8" s="2"/>
    </row>
  </sheetData>
  <mergeCells count="3">
    <mergeCell ref="A6:D6"/>
    <mergeCell ref="A4:D4"/>
    <mergeCell ref="A7:D7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5:D5 A3:D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1301</vt:lpstr>
      <vt:lpstr>1341</vt:lpstr>
      <vt:lpstr>1513</vt:lpstr>
      <vt:lpstr>1532</vt:lpstr>
      <vt:lpstr>1651</vt:lpstr>
      <vt:lpstr>4411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Gay Gonzalez</dc:creator>
  <cp:lastModifiedBy>sgay</cp:lastModifiedBy>
  <dcterms:created xsi:type="dcterms:W3CDTF">2021-11-08T20:30:39Z</dcterms:created>
  <dcterms:modified xsi:type="dcterms:W3CDTF">2021-11-09T08:04:34Z</dcterms:modified>
</cp:coreProperties>
</file>