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1\PRESUPUESTO 2021 COMPLETO\Listados de trabajo\Pto gasto\"/>
    </mc:Choice>
  </mc:AlternateContent>
  <bookViews>
    <workbookView xWindow="0" yWindow="0" windowWidth="19200" windowHeight="6770"/>
  </bookViews>
  <sheets>
    <sheet name="3411" sheetId="1" r:id="rId1"/>
    <sheet name="9200" sheetId="2" r:id="rId2"/>
    <sheet name="924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3" l="1"/>
  <c r="G49" i="3"/>
  <c r="E49" i="3"/>
  <c r="F48" i="3"/>
  <c r="G48" i="3"/>
  <c r="E48" i="3"/>
  <c r="F41" i="3"/>
  <c r="G41" i="3"/>
  <c r="E41" i="3"/>
  <c r="F35" i="3"/>
  <c r="G35" i="3"/>
  <c r="E35" i="3"/>
  <c r="F14" i="3"/>
  <c r="G14" i="3"/>
  <c r="E14" i="3"/>
  <c r="F20" i="2"/>
  <c r="G20" i="2"/>
  <c r="E20" i="2"/>
  <c r="F19" i="2"/>
  <c r="G19" i="2"/>
  <c r="E19" i="2"/>
  <c r="F17" i="2"/>
  <c r="G17" i="2"/>
  <c r="E17" i="2"/>
  <c r="F12" i="2"/>
  <c r="G12" i="2"/>
  <c r="E12" i="2"/>
  <c r="F30" i="1"/>
  <c r="G30" i="1"/>
  <c r="E30" i="1"/>
  <c r="F29" i="1"/>
  <c r="G29" i="1"/>
  <c r="E29" i="1"/>
  <c r="F24" i="1"/>
  <c r="G24" i="1"/>
  <c r="E24" i="1"/>
</calcChain>
</file>

<file path=xl/sharedStrings.xml><?xml version="1.0" encoding="utf-8"?>
<sst xmlns="http://schemas.openxmlformats.org/spreadsheetml/2006/main" count="351" uniqueCount="150">
  <si>
    <t>ÁREA</t>
  </si>
  <si>
    <t>PROGRAMA</t>
  </si>
  <si>
    <t>APLICACIÓN</t>
  </si>
  <si>
    <t>DESCRIPCIÓN</t>
  </si>
  <si>
    <t>03</t>
  </si>
  <si>
    <t>3411</t>
  </si>
  <si>
    <t>412</t>
  </si>
  <si>
    <t>Transf. corriente a la F.M. Deportes</t>
  </si>
  <si>
    <t>473</t>
  </si>
  <si>
    <t>Transferencias a Sociedades Anónimas Deportivas</t>
  </si>
  <si>
    <t>489</t>
  </si>
  <si>
    <t>Otras transf. a Familias e Instituciones sin fines de lucro.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</si>
  <si>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</si>
  <si>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</si>
  <si>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</si>
  <si>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</si>
  <si>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</si>
  <si>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</si>
  <si>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</si>
  <si>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</si>
  <si>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</si>
  <si>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</si>
  <si>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</si>
  <si>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</si>
  <si>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</si>
  <si>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</si>
  <si>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</si>
  <si>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 xml:space="preserve">Transf. Club Deportivo Universidad Voley Femenino </t>
  </si>
  <si>
    <t>48912</t>
  </si>
  <si>
    <t xml:space="preserve">Transf. Club Deportivo Valladolid Club de Esgrima </t>
  </si>
  <si>
    <t>48913</t>
  </si>
  <si>
    <t xml:space="preserve">Transf. Club Deportivo Baloncesto en silla de ruedas </t>
  </si>
  <si>
    <t>48914</t>
  </si>
  <si>
    <t>48915</t>
  </si>
  <si>
    <t xml:space="preserve">Transf. Club Deportivo Boxeo Valladolid </t>
  </si>
  <si>
    <t>48916</t>
  </si>
  <si>
    <t xml:space="preserve">Transf. Club Deportivo El Salvador Rugby </t>
  </si>
  <si>
    <t>48917</t>
  </si>
  <si>
    <t xml:space="preserve">Transf. Club Deportivo Cisne Piragüismo </t>
  </si>
  <si>
    <t>48918</t>
  </si>
  <si>
    <t xml:space="preserve">Transf. Club Deportivo Hand Vall </t>
  </si>
  <si>
    <t>48919</t>
  </si>
  <si>
    <t xml:space="preserve">Transf. Club Deportivo Rolling Lemons </t>
  </si>
  <si>
    <t>48920</t>
  </si>
  <si>
    <t>Transf. Club Deportivo Real Sociedad Hípica  (pádel)</t>
  </si>
  <si>
    <t>48999</t>
  </si>
  <si>
    <t>712</t>
  </si>
  <si>
    <t>Aportación capital F.M. Deportes</t>
  </si>
  <si>
    <t>714</t>
  </si>
  <si>
    <t>Aportación capital FMD (presupuestos participativos)</t>
  </si>
  <si>
    <t>773</t>
  </si>
  <si>
    <t>A SOCIEDADES ANÓNIMAS DEPORTIVAS</t>
  </si>
  <si>
    <t>77301</t>
  </si>
  <si>
    <t>Subvención a la SAD Futbol Valladolid</t>
  </si>
  <si>
    <t>DIFERENCIA</t>
  </si>
  <si>
    <t>CAPITULO IV. TRANSFERENCIAS CORRIENTES</t>
  </si>
  <si>
    <t>CAPITULO VII. TRANSFERENCIAS DE CAPITAL</t>
  </si>
  <si>
    <t>TOTAL PROGRAMA PROMOCIÓN Y FOMENTO DEL DEPORTE</t>
  </si>
  <si>
    <t>9200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</si>
  <si>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</si>
  <si>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</si>
  <si>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</si>
  <si>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</si>
  <si>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</si>
  <si>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</si>
  <si>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</si>
  <si>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</si>
  <si>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</si>
  <si>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</si>
  <si>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</si>
  <si>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</si>
  <si>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</si>
  <si>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</si>
  <si>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</si>
  <si>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</si>
  <si>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151</t>
  </si>
  <si>
    <t>Gratificaciones.</t>
  </si>
  <si>
    <t>22602</t>
  </si>
  <si>
    <t>Publicidad y propaganda.</t>
  </si>
  <si>
    <t>22699</t>
  </si>
  <si>
    <t>Otros gastos diversos</t>
  </si>
  <si>
    <t>22706</t>
  </si>
  <si>
    <t>Estudios y trabajos técnicos.</t>
  </si>
  <si>
    <t>23020</t>
  </si>
  <si>
    <t>Dietas del personal no directivo</t>
  </si>
  <si>
    <t>83000</t>
  </si>
  <si>
    <t>Anuncios por cuenta de particulares</t>
  </si>
  <si>
    <t>CAPITULO I. GASTOS DE PERSONAL</t>
  </si>
  <si>
    <t>CAPITLO VIII. ACTIVOS FINANCIEROS</t>
  </si>
  <si>
    <t>TOTAL PROGRAMA DIRECCIÓN DEL ÁREA DE PARTICIPACIÓN CIUDADANA</t>
  </si>
  <si>
    <t>9241</t>
  </si>
  <si>
    <t>12005</t>
  </si>
  <si>
    <t>Sueldos del Grupo E.</t>
  </si>
  <si>
    <t>13000</t>
  </si>
  <si>
    <t>Retribuciones básicas.</t>
  </si>
  <si>
    <t>13002</t>
  </si>
  <si>
    <t>Otras remuneraciones.</t>
  </si>
  <si>
    <t>202</t>
  </si>
  <si>
    <t>Arrendamientos de edificios y otras construcciones.</t>
  </si>
  <si>
    <t>203</t>
  </si>
  <si>
    <t>Arrendamientos de maquinaria, instalaciones y utillaje.</t>
  </si>
  <si>
    <t>212</t>
  </si>
  <si>
    <t>Reparación de edificios y otras construcciones.</t>
  </si>
  <si>
    <t>213</t>
  </si>
  <si>
    <t>Reparación de maquinaria, instalaciones técnicas y utillaje.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</si>
  <si>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</si>
  <si>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</si>
  <si>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</si>
  <si>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</si>
  <si>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</si>
  <si>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</si>
  <si>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</si>
  <si>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</si>
  <si>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</si>
  <si>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</si>
  <si>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</si>
  <si>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</si>
  <si>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</si>
  <si>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</si>
  <si>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</si>
  <si>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</si>
  <si>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22604</t>
  </si>
  <si>
    <t>Jurídicos, contenciosos.</t>
  </si>
  <si>
    <t>22609</t>
  </si>
  <si>
    <t>Actividades culturales y deportivas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</si>
  <si>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</si>
  <si>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</si>
  <si>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</si>
  <si>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</si>
  <si>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</si>
  <si>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</si>
  <si>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481</t>
  </si>
  <si>
    <t>Premios, becas, etc.</t>
  </si>
  <si>
    <t>48921</t>
  </si>
  <si>
    <t xml:space="preserve">Transf. Federación Asociaciones de Vecinos Antonio Machado </t>
  </si>
  <si>
    <t>48922</t>
  </si>
  <si>
    <t xml:space="preserve">Transf. Asociación Pajarillos Educa </t>
  </si>
  <si>
    <t>609</t>
  </si>
  <si>
    <t>Otras invers nuevas en infraest y bienes dest al uso gral</t>
  </si>
  <si>
    <t>623</t>
  </si>
  <si>
    <t>Maquinaria, instalaciones técnicas y utillaje.</t>
  </si>
  <si>
    <t>625</t>
  </si>
  <si>
    <t>Mobiliario.</t>
  </si>
  <si>
    <t>632</t>
  </si>
  <si>
    <t>Edificios y otras construcciones.</t>
  </si>
  <si>
    <t>633</t>
  </si>
  <si>
    <t>635</t>
  </si>
  <si>
    <t>CAPITULO VI. INVERSIONES REALES</t>
  </si>
  <si>
    <t>TOTAL  PROGRAMA PARTICIPACIÓN CIUDADANA</t>
  </si>
  <si>
    <t>CAPITULO II. GASTOS CORRIENTES EN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</si>
</sst>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 applyFill="1" applyBorder="1" applyAlignment="1" applyProtection="1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" fillId="0" borderId="0" xfId="0" applyNumberFormat="1" applyFont="1" applyFill="1" applyBorder="1" applyAlignment="1" applyProtection="1"/>
    <xf numFmtId="4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tabSelected="1" workbookViewId="0">
      <selection activeCell="D19" sqref="D19"/>
    </sheetView>
  </sheetViews>
  <sheetFormatPr baseColWidth="10" defaultRowHeight="14.5" x14ac:dyDescent="0.35"/>
  <cols>
    <col min="1" max="1" width="5.26953125" bestFit="1" customWidth="1"/>
    <col min="4" max="4" width="37.1796875" bestFit="1" customWidth="1"/>
    <col min="5" max="5" width="12.453125" bestFit="1" customWidth="1"/>
  </cols>
  <sheetData>
    <row r="2" spans="1:7" x14ac:dyDescent="0.35">
      <c r="A2" s="6" t="s">
        <v>0</v>
      </c>
      <c r="B2" s="6" t="s">
        <v>1</v>
      </c>
      <c r="C2" s="6" t="s">
        <v>2</v>
      </c>
      <c r="D2" s="6" t="s">
        <v>3</v>
      </c>
      <c r="E2" s="6">
        <v>2021</v>
      </c>
      <c r="F2" s="6">
        <v>2020</v>
      </c>
      <c r="G2" s="7" t="s">
        <v>54</v>
      </c>
    </row>
    <row r="3" spans="1:7" x14ac:dyDescent="0.35">
      <c r="A3" s="2" t="s">
        <v>4</v>
      </c>
      <c r="B3" s="2" t="s">
        <v>5</v>
      </c>
      <c r="C3" s="2" t="s">
        <v>6</v>
      </c>
      <c r="D3" s="2" t="s">
        <v>7</v>
      </c>
      <c r="E3" s="3">
        <v>8906000</v>
      </c>
      <c r="F3" s="3">
        <v>8856000</v>
      </c>
      <c r="G3" s="3">
        <v>50000</v>
      </c>
    </row>
    <row r="4" spans="1:7" x14ac:dyDescent="0.35">
      <c r="A4" s="2" t="s">
        <v>4</v>
      </c>
      <c r="B4" s="2" t="s">
        <v>5</v>
      </c>
      <c r="C4" s="2" t="s">
        <v>8</v>
      </c>
      <c r="D4" s="2" t="s">
        <v>9</v>
      </c>
      <c r="E4" s="1"/>
      <c r="F4" s="3">
        <v>460000</v>
      </c>
      <c r="G4" s="3">
        <v>-460000</v>
      </c>
    </row>
    <row r="5" spans="1:7" x14ac:dyDescent="0.35">
      <c r="A5" s="2" t="s">
        <v>4</v>
      </c>
      <c r="B5" s="2" t="s">
        <v>5</v>
      </c>
      <c r="C5" s="2" t="s">
        <v>10</v>
      </c>
      <c r="D5" s="2" t="s">
        <v>11</v>
      </c>
      <c r="E5" s="1"/>
      <c r="F5" s="3">
        <v>677000</v>
      </c>
      <c r="G5" s="3">
        <v>-677000</v>
      </c>
    </row>
    <row r="6" spans="1:7" x14ac:dyDescent="0.35">
      <c r="A6" s="2" t="s">
        <v>4</v>
      </c>
      <c r="B6" s="2" t="s">
        <v>5</v>
      </c>
      <c r="C6" s="2" t="s">
        <v>12</v>
      </c>
      <c r="D6" s="2" t="s">
        <v>13</v>
      </c>
      <c r="E6" s="3">
        <v>24500</v>
      </c>
      <c r="F6" s="1"/>
      <c r="G6" s="3">
        <v>24500</v>
      </c>
    </row>
    <row r="7" spans="1:7" x14ac:dyDescent="0.35">
      <c r="A7" s="2" t="s">
        <v>4</v>
      </c>
      <c r="B7" s="2" t="s">
        <v>5</v>
      </c>
      <c r="C7" s="2" t="s">
        <v>14</v>
      </c>
      <c r="D7" s="2" t="s">
        <v>15</v>
      </c>
      <c r="E7" s="3">
        <v>16250</v>
      </c>
      <c r="F7" s="1"/>
      <c r="G7" s="3">
        <v>16250</v>
      </c>
    </row>
    <row r="8" spans="1:7" x14ac:dyDescent="0.35">
      <c r="A8" s="2" t="s">
        <v>4</v>
      </c>
      <c r="B8" s="2" t="s">
        <v>5</v>
      </c>
      <c r="C8" s="2" t="s">
        <v>16</v>
      </c>
      <c r="D8" s="2" t="s">
        <v>17</v>
      </c>
      <c r="E8" s="3">
        <v>149000</v>
      </c>
      <c r="F8" s="1"/>
      <c r="G8" s="3">
        <v>149000</v>
      </c>
    </row>
    <row r="9" spans="1:7" x14ac:dyDescent="0.35">
      <c r="A9" s="2" t="s">
        <v>4</v>
      </c>
      <c r="B9" s="2" t="s">
        <v>5</v>
      </c>
      <c r="C9" s="2" t="s">
        <v>18</v>
      </c>
      <c r="D9" s="2" t="s">
        <v>19</v>
      </c>
      <c r="E9" s="3">
        <v>87000</v>
      </c>
      <c r="F9" s="1"/>
      <c r="G9" s="3">
        <v>87000</v>
      </c>
    </row>
    <row r="10" spans="1:7" x14ac:dyDescent="0.35">
      <c r="A10" s="2" t="s">
        <v>4</v>
      </c>
      <c r="B10" s="2" t="s">
        <v>5</v>
      </c>
      <c r="C10" s="2" t="s">
        <v>20</v>
      </c>
      <c r="D10" s="2" t="s">
        <v>21</v>
      </c>
      <c r="E10" s="3">
        <v>41000</v>
      </c>
      <c r="F10" s="1"/>
      <c r="G10" s="3">
        <v>41000</v>
      </c>
    </row>
    <row r="11" spans="1:7" x14ac:dyDescent="0.35">
      <c r="A11" s="2" t="s">
        <v>4</v>
      </c>
      <c r="B11" s="2" t="s">
        <v>5</v>
      </c>
      <c r="C11" s="2" t="s">
        <v>22</v>
      </c>
      <c r="D11" s="2" t="s">
        <v>23</v>
      </c>
      <c r="E11" s="3">
        <v>87000</v>
      </c>
      <c r="F11" s="1"/>
      <c r="G11" s="3">
        <v>87000</v>
      </c>
    </row>
    <row r="12" spans="1:7" x14ac:dyDescent="0.35">
      <c r="A12" s="2" t="s">
        <v>4</v>
      </c>
      <c r="B12" s="2" t="s">
        <v>5</v>
      </c>
      <c r="C12" s="2" t="s">
        <v>24</v>
      </c>
      <c r="D12" s="2" t="s">
        <v>25</v>
      </c>
      <c r="E12" s="3">
        <v>11250</v>
      </c>
      <c r="F12" s="1"/>
      <c r="G12" s="3">
        <v>11250</v>
      </c>
    </row>
    <row r="13" spans="1:7" x14ac:dyDescent="0.35">
      <c r="A13" s="2" t="s">
        <v>4</v>
      </c>
      <c r="B13" s="2" t="s">
        <v>5</v>
      </c>
      <c r="C13" s="2" t="s">
        <v>26</v>
      </c>
      <c r="D13" s="2" t="s">
        <v>27</v>
      </c>
      <c r="E13" s="3">
        <v>5250</v>
      </c>
      <c r="F13" s="1"/>
      <c r="G13" s="3">
        <v>5250</v>
      </c>
    </row>
    <row r="14" spans="1:7" x14ac:dyDescent="0.35">
      <c r="A14" s="2" t="s">
        <v>4</v>
      </c>
      <c r="B14" s="2" t="s">
        <v>5</v>
      </c>
      <c r="C14" s="2" t="s">
        <v>28</v>
      </c>
      <c r="D14" s="2" t="s">
        <v>29</v>
      </c>
      <c r="E14" s="3">
        <v>19000</v>
      </c>
      <c r="F14" s="1"/>
      <c r="G14" s="3">
        <v>19000</v>
      </c>
    </row>
    <row r="15" spans="1:7" x14ac:dyDescent="0.35">
      <c r="A15" s="2" t="s">
        <v>4</v>
      </c>
      <c r="B15" s="2" t="s">
        <v>5</v>
      </c>
      <c r="C15" s="2" t="s">
        <v>30</v>
      </c>
      <c r="D15" s="2" t="s">
        <v>31</v>
      </c>
      <c r="E15" s="3">
        <v>25500</v>
      </c>
      <c r="F15" s="1"/>
      <c r="G15" s="3">
        <v>25500</v>
      </c>
    </row>
    <row r="16" spans="1:7" x14ac:dyDescent="0.35">
      <c r="A16" s="2" t="s">
        <v>4</v>
      </c>
      <c r="B16" s="2" t="s">
        <v>5</v>
      </c>
      <c r="C16" s="2" t="s">
        <v>32</v>
      </c>
      <c r="D16" s="2" t="s">
        <v>31</v>
      </c>
      <c r="E16" s="3">
        <v>149000</v>
      </c>
      <c r="F16" s="1"/>
      <c r="G16" s="3">
        <v>149000</v>
      </c>
    </row>
    <row r="17" spans="1:7" x14ac:dyDescent="0.35">
      <c r="A17" s="2" t="s">
        <v>4</v>
      </c>
      <c r="B17" s="2" t="s">
        <v>5</v>
      </c>
      <c r="C17" s="2" t="s">
        <v>33</v>
      </c>
      <c r="D17" s="2" t="s">
        <v>34</v>
      </c>
      <c r="E17" s="3">
        <v>6250</v>
      </c>
      <c r="F17" s="1"/>
      <c r="G17" s="3">
        <v>6250</v>
      </c>
    </row>
    <row r="18" spans="1:7" x14ac:dyDescent="0.35">
      <c r="A18" s="2" t="s">
        <v>4</v>
      </c>
      <c r="B18" s="2" t="s">
        <v>5</v>
      </c>
      <c r="C18" s="2" t="s">
        <v>35</v>
      </c>
      <c r="D18" s="2" t="s">
        <v>36</v>
      </c>
      <c r="E18" s="3">
        <v>92000</v>
      </c>
      <c r="F18" s="1"/>
      <c r="G18" s="3">
        <v>92000</v>
      </c>
    </row>
    <row r="19" spans="1:7" x14ac:dyDescent="0.35">
      <c r="A19" s="2" t="s">
        <v>4</v>
      </c>
      <c r="B19" s="2" t="s">
        <v>5</v>
      </c>
      <c r="C19" s="2" t="s">
        <v>37</v>
      </c>
      <c r="D19" s="2" t="s">
        <v>38</v>
      </c>
      <c r="E19" s="3">
        <v>5500</v>
      </c>
      <c r="F19" s="1"/>
      <c r="G19" s="3">
        <v>5500</v>
      </c>
    </row>
    <row r="20" spans="1:7" x14ac:dyDescent="0.35">
      <c r="A20" s="2" t="s">
        <v>4</v>
      </c>
      <c r="B20" s="2" t="s">
        <v>5</v>
      </c>
      <c r="C20" s="2" t="s">
        <v>39</v>
      </c>
      <c r="D20" s="2" t="s">
        <v>40</v>
      </c>
      <c r="E20" s="3">
        <v>13250</v>
      </c>
      <c r="F20" s="1"/>
      <c r="G20" s="3">
        <v>13250</v>
      </c>
    </row>
    <row r="21" spans="1:7" x14ac:dyDescent="0.35">
      <c r="A21" s="2" t="s">
        <v>4</v>
      </c>
      <c r="B21" s="2" t="s">
        <v>5</v>
      </c>
      <c r="C21" s="2" t="s">
        <v>41</v>
      </c>
      <c r="D21" s="2" t="s">
        <v>42</v>
      </c>
      <c r="E21" s="3">
        <v>5500</v>
      </c>
      <c r="F21" s="1"/>
      <c r="G21" s="3">
        <v>5500</v>
      </c>
    </row>
    <row r="22" spans="1:7" x14ac:dyDescent="0.35">
      <c r="A22" s="2" t="s">
        <v>4</v>
      </c>
      <c r="B22" s="2" t="s">
        <v>5</v>
      </c>
      <c r="C22" s="2" t="s">
        <v>43</v>
      </c>
      <c r="D22" s="2" t="s">
        <v>44</v>
      </c>
      <c r="E22" s="3">
        <v>2750</v>
      </c>
      <c r="F22" s="1"/>
      <c r="G22" s="3">
        <v>2750</v>
      </c>
    </row>
    <row r="23" spans="1:7" x14ac:dyDescent="0.35">
      <c r="A23" s="2" t="s">
        <v>4</v>
      </c>
      <c r="B23" s="2" t="s">
        <v>5</v>
      </c>
      <c r="C23" s="2" t="s">
        <v>45</v>
      </c>
      <c r="D23" s="2" t="s">
        <v>11</v>
      </c>
      <c r="E23" s="3">
        <v>12000</v>
      </c>
      <c r="F23" s="1"/>
      <c r="G23" s="3">
        <v>12000</v>
      </c>
    </row>
    <row r="24" spans="1:7" x14ac:dyDescent="0.35">
      <c r="A24" s="9" t="s">
        <v>55</v>
      </c>
      <c r="B24" s="9"/>
      <c r="C24" s="9"/>
      <c r="D24" s="9"/>
      <c r="E24" s="8">
        <f>SUM(E3:E23)</f>
        <v>9658000</v>
      </c>
      <c r="F24" s="8">
        <f t="shared" ref="F24:G24" si="0">SUM(F3:F23)</f>
        <v>9993000</v>
      </c>
      <c r="G24" s="8">
        <f t="shared" si="0"/>
        <v>-335000</v>
      </c>
    </row>
    <row r="25" spans="1:7" x14ac:dyDescent="0.35">
      <c r="A25" s="2" t="s">
        <v>4</v>
      </c>
      <c r="B25" s="2" t="s">
        <v>5</v>
      </c>
      <c r="C25" s="2" t="s">
        <v>46</v>
      </c>
      <c r="D25" s="2" t="s">
        <v>47</v>
      </c>
      <c r="E25" s="3">
        <v>2100000</v>
      </c>
      <c r="F25" s="3">
        <v>300000</v>
      </c>
      <c r="G25" s="3">
        <v>1800000</v>
      </c>
    </row>
    <row r="26" spans="1:7" x14ac:dyDescent="0.35">
      <c r="A26" s="2" t="s">
        <v>4</v>
      </c>
      <c r="B26" s="2" t="s">
        <v>5</v>
      </c>
      <c r="C26" s="2" t="s">
        <v>48</v>
      </c>
      <c r="D26" s="2" t="s">
        <v>49</v>
      </c>
      <c r="E26" s="1"/>
      <c r="F26" s="3">
        <v>463283</v>
      </c>
      <c r="G26" s="3">
        <v>-463283</v>
      </c>
    </row>
    <row r="27" spans="1:7" x14ac:dyDescent="0.35">
      <c r="A27" s="2" t="s">
        <v>4</v>
      </c>
      <c r="B27" s="2" t="s">
        <v>5</v>
      </c>
      <c r="C27" s="2" t="s">
        <v>50</v>
      </c>
      <c r="D27" s="2" t="s">
        <v>51</v>
      </c>
      <c r="E27" s="1"/>
      <c r="F27" s="1"/>
      <c r="G27" s="1"/>
    </row>
    <row r="28" spans="1:7" x14ac:dyDescent="0.35">
      <c r="A28" s="2" t="s">
        <v>4</v>
      </c>
      <c r="B28" s="2" t="s">
        <v>5</v>
      </c>
      <c r="C28" s="2" t="s">
        <v>52</v>
      </c>
      <c r="D28" s="2" t="s">
        <v>53</v>
      </c>
      <c r="E28" s="3">
        <v>460000</v>
      </c>
      <c r="F28" s="1"/>
      <c r="G28" s="3">
        <v>460000</v>
      </c>
    </row>
    <row r="29" spans="1:7" x14ac:dyDescent="0.35">
      <c r="A29" s="9" t="s">
        <v>56</v>
      </c>
      <c r="B29" s="9"/>
      <c r="C29" s="9"/>
      <c r="D29" s="9"/>
      <c r="E29" s="8">
        <f>SUM(E25:E28)</f>
        <v>2560000</v>
      </c>
      <c r="F29" s="8">
        <f t="shared" ref="F29:G29" si="1">SUM(F25:F28)</f>
        <v>763283</v>
      </c>
      <c r="G29" s="8">
        <f t="shared" si="1"/>
        <v>1796717</v>
      </c>
    </row>
    <row r="30" spans="1:7" x14ac:dyDescent="0.35">
      <c r="A30" s="10" t="s">
        <v>57</v>
      </c>
      <c r="B30" s="10"/>
      <c r="C30" s="10"/>
      <c r="D30" s="10"/>
      <c r="E30" s="8">
        <f>E24+E29</f>
        <v>12218000</v>
      </c>
      <c r="F30" s="8">
        <f t="shared" ref="F30:G30" si="2">F24+F29</f>
        <v>10756283</v>
      </c>
      <c r="G30" s="8">
        <f t="shared" si="2"/>
        <v>1461717</v>
      </c>
    </row>
  </sheetData>
  <mergeCells count="3">
    <mergeCell ref="A29:D29"/>
    <mergeCell ref="A24:D24"/>
    <mergeCell ref="A30:D30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E24:G24" formulaRange="1"/>
    <ignoredError sqref="A3:D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G5" sqref="G5"/>
    </sheetView>
  </sheetViews>
  <sheetFormatPr baseColWidth="10" defaultRowHeight="14.5" x14ac:dyDescent="0.35"/>
  <cols>
    <col min="1" max="1" width="5.26953125" bestFit="1" customWidth="1"/>
    <col min="4" max="4" width="30.453125" customWidth="1"/>
  </cols>
  <sheetData>
    <row r="2" spans="1:7" x14ac:dyDescent="0.35">
      <c r="A2" s="6" t="s">
        <v>0</v>
      </c>
      <c r="B2" s="6" t="s">
        <v>1</v>
      </c>
      <c r="C2" s="6" t="s">
        <v>2</v>
      </c>
      <c r="D2" s="6" t="s">
        <v>3</v>
      </c>
      <c r="E2" s="6">
        <v>2021</v>
      </c>
      <c r="F2" s="6">
        <v>2020</v>
      </c>
      <c r="G2" s="7" t="s">
        <v>54</v>
      </c>
    </row>
    <row r="3" spans="1:7" x14ac:dyDescent="0.35">
      <c r="A3" s="2" t="s">
        <v>4</v>
      </c>
      <c r="B3" s="2" t="s">
        <v>58</v>
      </c>
      <c r="C3" s="2" t="s">
        <v>59</v>
      </c>
      <c r="D3" s="2" t="s">
        <v>60</v>
      </c>
      <c r="E3" s="3">
        <v>48214</v>
      </c>
      <c r="F3" s="3">
        <v>63712</v>
      </c>
      <c r="G3" s="3">
        <v>-15498</v>
      </c>
    </row>
    <row r="4" spans="1:7" x14ac:dyDescent="0.35">
      <c r="A4" s="2" t="s">
        <v>4</v>
      </c>
      <c r="B4" s="2" t="s">
        <v>58</v>
      </c>
      <c r="C4" s="2" t="s">
        <v>61</v>
      </c>
      <c r="D4" s="2" t="s">
        <v>62</v>
      </c>
      <c r="E4" s="3">
        <v>14132</v>
      </c>
      <c r="F4" s="3">
        <v>14006</v>
      </c>
      <c r="G4" s="3">
        <v>126</v>
      </c>
    </row>
    <row r="5" spans="1:7" x14ac:dyDescent="0.35">
      <c r="A5" s="2" t="s">
        <v>4</v>
      </c>
      <c r="B5" s="2" t="s">
        <v>58</v>
      </c>
      <c r="C5" s="2" t="s">
        <v>63</v>
      </c>
      <c r="D5" s="2" t="s">
        <v>64</v>
      </c>
      <c r="E5" s="3">
        <v>10824</v>
      </c>
      <c r="F5" s="3">
        <v>21454</v>
      </c>
      <c r="G5" s="3">
        <v>-10630</v>
      </c>
    </row>
    <row r="6" spans="1:7" x14ac:dyDescent="0.35">
      <c r="A6" s="2" t="s">
        <v>4</v>
      </c>
      <c r="B6" s="2" t="s">
        <v>58</v>
      </c>
      <c r="C6" s="2" t="s">
        <v>65</v>
      </c>
      <c r="D6" s="2" t="s">
        <v>66</v>
      </c>
      <c r="E6" s="3">
        <v>18349</v>
      </c>
      <c r="F6" s="3">
        <v>9093</v>
      </c>
      <c r="G6" s="3">
        <v>9256</v>
      </c>
    </row>
    <row r="7" spans="1:7" x14ac:dyDescent="0.35">
      <c r="A7" s="2" t="s">
        <v>4</v>
      </c>
      <c r="B7" s="2" t="s">
        <v>58</v>
      </c>
      <c r="C7" s="2" t="s">
        <v>67</v>
      </c>
      <c r="D7" s="2" t="s">
        <v>68</v>
      </c>
      <c r="E7" s="3">
        <v>22339</v>
      </c>
      <c r="F7" s="3">
        <v>38223</v>
      </c>
      <c r="G7" s="3">
        <v>-15884</v>
      </c>
    </row>
    <row r="8" spans="1:7" x14ac:dyDescent="0.35">
      <c r="A8" s="2" t="s">
        <v>4</v>
      </c>
      <c r="B8" s="2" t="s">
        <v>58</v>
      </c>
      <c r="C8" s="2" t="s">
        <v>69</v>
      </c>
      <c r="D8" s="2" t="s">
        <v>70</v>
      </c>
      <c r="E8" s="3">
        <v>68868</v>
      </c>
      <c r="F8" s="3">
        <v>82263</v>
      </c>
      <c r="G8" s="3">
        <v>-13395</v>
      </c>
    </row>
    <row r="9" spans="1:7" x14ac:dyDescent="0.35">
      <c r="A9" s="2" t="s">
        <v>4</v>
      </c>
      <c r="B9" s="2" t="s">
        <v>58</v>
      </c>
      <c r="C9" s="2" t="s">
        <v>71</v>
      </c>
      <c r="D9" s="2" t="s">
        <v>72</v>
      </c>
      <c r="E9" s="3">
        <v>156063</v>
      </c>
      <c r="F9" s="3">
        <v>183474</v>
      </c>
      <c r="G9" s="3">
        <v>-27411</v>
      </c>
    </row>
    <row r="10" spans="1:7" x14ac:dyDescent="0.35">
      <c r="A10" s="2" t="s">
        <v>4</v>
      </c>
      <c r="B10" s="2" t="s">
        <v>58</v>
      </c>
      <c r="C10" s="2" t="s">
        <v>73</v>
      </c>
      <c r="D10" s="2" t="s">
        <v>74</v>
      </c>
      <c r="E10" s="3">
        <v>12837</v>
      </c>
      <c r="F10" s="3">
        <v>20419</v>
      </c>
      <c r="G10" s="3">
        <v>-7582</v>
      </c>
    </row>
    <row r="11" spans="1:7" x14ac:dyDescent="0.35">
      <c r="A11" s="2" t="s">
        <v>4</v>
      </c>
      <c r="B11" s="2" t="s">
        <v>58</v>
      </c>
      <c r="C11" s="2" t="s">
        <v>75</v>
      </c>
      <c r="D11" s="2" t="s">
        <v>76</v>
      </c>
      <c r="E11" s="1"/>
      <c r="F11" s="1"/>
      <c r="G11" s="1"/>
    </row>
    <row r="12" spans="1:7" x14ac:dyDescent="0.35">
      <c r="A12" s="9" t="s">
        <v>87</v>
      </c>
      <c r="B12" s="9"/>
      <c r="C12" s="9"/>
      <c r="D12" s="9"/>
      <c r="E12" s="8">
        <f>SUM(E3:E11)</f>
        <v>351626</v>
      </c>
      <c r="F12" s="8">
        <f t="shared" ref="F12:G12" si="0">SUM(F3:F11)</f>
        <v>432644</v>
      </c>
      <c r="G12" s="8">
        <f t="shared" si="0"/>
        <v>-81018</v>
      </c>
    </row>
    <row r="13" spans="1:7" x14ac:dyDescent="0.35">
      <c r="A13" s="2" t="s">
        <v>4</v>
      </c>
      <c r="B13" s="2" t="s">
        <v>58</v>
      </c>
      <c r="C13" s="2" t="s">
        <v>77</v>
      </c>
      <c r="D13" s="2" t="s">
        <v>78</v>
      </c>
      <c r="E13" s="3">
        <v>3000</v>
      </c>
      <c r="F13" s="3">
        <v>3000</v>
      </c>
      <c r="G13" s="1"/>
    </row>
    <row r="14" spans="1:7" x14ac:dyDescent="0.35">
      <c r="A14" s="2" t="s">
        <v>4</v>
      </c>
      <c r="B14" s="2" t="s">
        <v>58</v>
      </c>
      <c r="C14" s="2" t="s">
        <v>79</v>
      </c>
      <c r="D14" s="2" t="s">
        <v>80</v>
      </c>
      <c r="E14" s="3">
        <v>2000</v>
      </c>
      <c r="F14" s="3">
        <v>2000</v>
      </c>
      <c r="G14" s="1"/>
    </row>
    <row r="15" spans="1:7" x14ac:dyDescent="0.35">
      <c r="A15" s="2" t="s">
        <v>4</v>
      </c>
      <c r="B15" s="2" t="s">
        <v>58</v>
      </c>
      <c r="C15" s="2" t="s">
        <v>81</v>
      </c>
      <c r="D15" s="2" t="s">
        <v>82</v>
      </c>
      <c r="E15" s="3">
        <v>15000</v>
      </c>
      <c r="F15" s="3">
        <v>15000</v>
      </c>
      <c r="G15" s="1"/>
    </row>
    <row r="16" spans="1:7" x14ac:dyDescent="0.35">
      <c r="A16" s="2" t="s">
        <v>4</v>
      </c>
      <c r="B16" s="2" t="s">
        <v>58</v>
      </c>
      <c r="C16" s="2" t="s">
        <v>83</v>
      </c>
      <c r="D16" s="2" t="s">
        <v>84</v>
      </c>
      <c r="E16" s="3">
        <v>400</v>
      </c>
      <c r="F16" s="3">
        <v>400</v>
      </c>
      <c r="G16" s="1"/>
    </row>
    <row r="17" spans="1:7" x14ac:dyDescent="0.35">
      <c r="A17" s="9" t="s">
        <v>149</v>
      </c>
      <c r="B17" s="9"/>
      <c r="C17" s="9"/>
      <c r="D17" s="9"/>
      <c r="E17" s="8">
        <f>SUM(E13:E16)</f>
        <v>20400</v>
      </c>
      <c r="F17" s="8">
        <f t="shared" ref="F17:G17" si="1">SUM(F13:F16)</f>
        <v>20400</v>
      </c>
      <c r="G17" s="8">
        <f t="shared" si="1"/>
        <v>0</v>
      </c>
    </row>
    <row r="18" spans="1:7" x14ac:dyDescent="0.35">
      <c r="A18" s="2" t="s">
        <v>4</v>
      </c>
      <c r="B18" s="2" t="s">
        <v>58</v>
      </c>
      <c r="C18" s="2" t="s">
        <v>85</v>
      </c>
      <c r="D18" s="2" t="s">
        <v>86</v>
      </c>
      <c r="E18" s="3">
        <v>10000</v>
      </c>
      <c r="F18" s="3">
        <v>10000</v>
      </c>
      <c r="G18" s="1"/>
    </row>
    <row r="19" spans="1:7" x14ac:dyDescent="0.35">
      <c r="A19" s="9" t="s">
        <v>88</v>
      </c>
      <c r="B19" s="9"/>
      <c r="C19" s="9"/>
      <c r="D19" s="9"/>
      <c r="E19" s="8">
        <f>SUM(E18)</f>
        <v>10000</v>
      </c>
      <c r="F19" s="8">
        <f t="shared" ref="F19:G19" si="2">SUM(F18)</f>
        <v>10000</v>
      </c>
      <c r="G19" s="8">
        <f t="shared" si="2"/>
        <v>0</v>
      </c>
    </row>
    <row r="20" spans="1:7" x14ac:dyDescent="0.35">
      <c r="A20" s="10" t="s">
        <v>89</v>
      </c>
      <c r="B20" s="10"/>
      <c r="C20" s="10"/>
      <c r="D20" s="10"/>
      <c r="E20" s="8">
        <f>E12+E17+E19</f>
        <v>382026</v>
      </c>
      <c r="F20" s="8">
        <f t="shared" ref="F20:G20" si="3">F12+F17+F19</f>
        <v>463044</v>
      </c>
      <c r="G20" s="8">
        <f t="shared" si="3"/>
        <v>-81018</v>
      </c>
    </row>
  </sheetData>
  <mergeCells count="4">
    <mergeCell ref="A12:D12"/>
    <mergeCell ref="A17:D17"/>
    <mergeCell ref="A19:D19"/>
    <mergeCell ref="A20:D20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G16 A18:G20 B17:G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workbookViewId="0">
      <selection activeCell="A36" sqref="A36"/>
    </sheetView>
  </sheetViews>
  <sheetFormatPr baseColWidth="10" defaultRowHeight="14.5" x14ac:dyDescent="0.35"/>
  <cols>
    <col min="1" max="1" width="5.26953125" bestFit="1" customWidth="1"/>
    <col min="4" max="4" width="41.54296875" bestFit="1" customWidth="1"/>
    <col min="5" max="5" width="11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54</v>
      </c>
    </row>
    <row r="3" spans="1:7" x14ac:dyDescent="0.35">
      <c r="A3" s="2" t="s">
        <v>4</v>
      </c>
      <c r="B3" s="2" t="s">
        <v>90</v>
      </c>
      <c r="C3" s="2" t="s">
        <v>59</v>
      </c>
      <c r="D3" s="2" t="s">
        <v>60</v>
      </c>
      <c r="E3" s="3">
        <v>16071</v>
      </c>
      <c r="F3" s="3">
        <v>15928</v>
      </c>
      <c r="G3" s="3">
        <v>143</v>
      </c>
    </row>
    <row r="4" spans="1:7" x14ac:dyDescent="0.35">
      <c r="A4" s="2" t="s">
        <v>4</v>
      </c>
      <c r="B4" s="2" t="s">
        <v>90</v>
      </c>
      <c r="C4" s="2" t="s">
        <v>61</v>
      </c>
      <c r="D4" s="2" t="s">
        <v>62</v>
      </c>
      <c r="E4" s="3">
        <v>223174</v>
      </c>
      <c r="F4" s="3">
        <v>221182</v>
      </c>
      <c r="G4" s="3">
        <v>1992</v>
      </c>
    </row>
    <row r="5" spans="1:7" x14ac:dyDescent="0.35">
      <c r="A5" s="2" t="s">
        <v>4</v>
      </c>
      <c r="B5" s="2" t="s">
        <v>90</v>
      </c>
      <c r="C5" s="2" t="s">
        <v>63</v>
      </c>
      <c r="D5" s="2" t="s">
        <v>64</v>
      </c>
      <c r="E5" s="3">
        <v>10824</v>
      </c>
      <c r="F5" s="3">
        <v>10727</v>
      </c>
      <c r="G5" s="3">
        <v>97</v>
      </c>
    </row>
    <row r="6" spans="1:7" x14ac:dyDescent="0.35">
      <c r="A6" s="2" t="s">
        <v>4</v>
      </c>
      <c r="B6" s="2" t="s">
        <v>90</v>
      </c>
      <c r="C6" s="2" t="s">
        <v>65</v>
      </c>
      <c r="D6" s="2" t="s">
        <v>66</v>
      </c>
      <c r="E6" s="3">
        <v>9175</v>
      </c>
      <c r="F6" s="3">
        <v>9093</v>
      </c>
      <c r="G6" s="3">
        <v>82</v>
      </c>
    </row>
    <row r="7" spans="1:7" x14ac:dyDescent="0.35">
      <c r="A7" s="2" t="s">
        <v>4</v>
      </c>
      <c r="B7" s="2" t="s">
        <v>90</v>
      </c>
      <c r="C7" s="2" t="s">
        <v>91</v>
      </c>
      <c r="D7" s="2" t="s">
        <v>92</v>
      </c>
      <c r="E7" s="3">
        <v>8408</v>
      </c>
      <c r="F7" s="3">
        <v>8333</v>
      </c>
      <c r="G7" s="3">
        <v>75</v>
      </c>
    </row>
    <row r="8" spans="1:7" x14ac:dyDescent="0.35">
      <c r="A8" s="2" t="s">
        <v>4</v>
      </c>
      <c r="B8" s="2" t="s">
        <v>90</v>
      </c>
      <c r="C8" s="2" t="s">
        <v>67</v>
      </c>
      <c r="D8" s="2" t="s">
        <v>68</v>
      </c>
      <c r="E8" s="3">
        <v>79366</v>
      </c>
      <c r="F8" s="3">
        <v>86521</v>
      </c>
      <c r="G8" s="3">
        <v>-7155</v>
      </c>
    </row>
    <row r="9" spans="1:7" x14ac:dyDescent="0.35">
      <c r="A9" s="2" t="s">
        <v>4</v>
      </c>
      <c r="B9" s="2" t="s">
        <v>90</v>
      </c>
      <c r="C9" s="2" t="s">
        <v>69</v>
      </c>
      <c r="D9" s="2" t="s">
        <v>70</v>
      </c>
      <c r="E9" s="3">
        <v>136808</v>
      </c>
      <c r="F9" s="3">
        <v>135588</v>
      </c>
      <c r="G9" s="3">
        <v>1220</v>
      </c>
    </row>
    <row r="10" spans="1:7" x14ac:dyDescent="0.35">
      <c r="A10" s="2" t="s">
        <v>4</v>
      </c>
      <c r="B10" s="2" t="s">
        <v>90</v>
      </c>
      <c r="C10" s="2" t="s">
        <v>71</v>
      </c>
      <c r="D10" s="2" t="s">
        <v>72</v>
      </c>
      <c r="E10" s="3">
        <v>349324</v>
      </c>
      <c r="F10" s="3">
        <v>346208</v>
      </c>
      <c r="G10" s="3">
        <v>3116</v>
      </c>
    </row>
    <row r="11" spans="1:7" x14ac:dyDescent="0.35">
      <c r="A11" s="2" t="s">
        <v>4</v>
      </c>
      <c r="B11" s="2" t="s">
        <v>90</v>
      </c>
      <c r="C11" s="2" t="s">
        <v>73</v>
      </c>
      <c r="D11" s="2" t="s">
        <v>74</v>
      </c>
      <c r="E11" s="3">
        <v>37871</v>
      </c>
      <c r="F11" s="3">
        <v>40928</v>
      </c>
      <c r="G11" s="3">
        <v>-3057</v>
      </c>
    </row>
    <row r="12" spans="1:7" x14ac:dyDescent="0.35">
      <c r="A12" s="2" t="s">
        <v>4</v>
      </c>
      <c r="B12" s="2" t="s">
        <v>90</v>
      </c>
      <c r="C12" s="2" t="s">
        <v>93</v>
      </c>
      <c r="D12" s="2" t="s">
        <v>94</v>
      </c>
      <c r="E12" s="3">
        <v>477608</v>
      </c>
      <c r="F12" s="3">
        <v>474496</v>
      </c>
      <c r="G12" s="3">
        <v>3112</v>
      </c>
    </row>
    <row r="13" spans="1:7" x14ac:dyDescent="0.35">
      <c r="A13" s="2" t="s">
        <v>4</v>
      </c>
      <c r="B13" s="2" t="s">
        <v>90</v>
      </c>
      <c r="C13" s="2" t="s">
        <v>95</v>
      </c>
      <c r="D13" s="2" t="s">
        <v>96</v>
      </c>
      <c r="E13" s="3">
        <v>399455</v>
      </c>
      <c r="F13" s="3">
        <v>397105</v>
      </c>
      <c r="G13" s="3">
        <v>2350</v>
      </c>
    </row>
    <row r="14" spans="1:7" x14ac:dyDescent="0.35">
      <c r="A14" s="9" t="s">
        <v>87</v>
      </c>
      <c r="B14" s="9"/>
      <c r="C14" s="9"/>
      <c r="D14" s="9"/>
      <c r="E14" s="8">
        <f>SUM(E3:E13)</f>
        <v>1748084</v>
      </c>
      <c r="F14" s="8">
        <f t="shared" ref="F14:G14" si="0">SUM(F3:F13)</f>
        <v>1746109</v>
      </c>
      <c r="G14" s="8">
        <f t="shared" si="0"/>
        <v>1975</v>
      </c>
    </row>
    <row r="15" spans="1:7" x14ac:dyDescent="0.35">
      <c r="A15" s="2" t="s">
        <v>4</v>
      </c>
      <c r="B15" s="2" t="s">
        <v>90</v>
      </c>
      <c r="C15" s="2" t="s">
        <v>97</v>
      </c>
      <c r="D15" s="2" t="s">
        <v>98</v>
      </c>
      <c r="E15" s="3">
        <v>5000</v>
      </c>
      <c r="F15" s="3">
        <v>5000</v>
      </c>
      <c r="G15" s="1"/>
    </row>
    <row r="16" spans="1:7" x14ac:dyDescent="0.35">
      <c r="A16" s="2" t="s">
        <v>4</v>
      </c>
      <c r="B16" s="2" t="s">
        <v>90</v>
      </c>
      <c r="C16" s="2" t="s">
        <v>99</v>
      </c>
      <c r="D16" s="2" t="s">
        <v>100</v>
      </c>
      <c r="E16" s="3">
        <v>15000</v>
      </c>
      <c r="F16" s="3">
        <v>15000</v>
      </c>
      <c r="G16" s="1"/>
    </row>
    <row r="17" spans="1:7" x14ac:dyDescent="0.35">
      <c r="A17" s="2" t="s">
        <v>4</v>
      </c>
      <c r="B17" s="2" t="s">
        <v>90</v>
      </c>
      <c r="C17" s="2" t="s">
        <v>101</v>
      </c>
      <c r="D17" s="2" t="s">
        <v>102</v>
      </c>
      <c r="E17" s="3">
        <v>75000</v>
      </c>
      <c r="F17" s="3">
        <v>75000</v>
      </c>
      <c r="G17" s="1"/>
    </row>
    <row r="18" spans="1:7" x14ac:dyDescent="0.35">
      <c r="A18" s="2" t="s">
        <v>4</v>
      </c>
      <c r="B18" s="2" t="s">
        <v>90</v>
      </c>
      <c r="C18" s="2" t="s">
        <v>103</v>
      </c>
      <c r="D18" s="2" t="s">
        <v>104</v>
      </c>
      <c r="E18" s="3">
        <v>130000</v>
      </c>
      <c r="F18" s="3">
        <v>130000</v>
      </c>
      <c r="G18" s="1"/>
    </row>
    <row r="19" spans="1:7" x14ac:dyDescent="0.35">
      <c r="A19" s="2" t="s">
        <v>4</v>
      </c>
      <c r="B19" s="2" t="s">
        <v>90</v>
      </c>
      <c r="C19" s="2" t="s">
        <v>105</v>
      </c>
      <c r="D19" s="2" t="s">
        <v>106</v>
      </c>
      <c r="E19" s="3">
        <v>520000</v>
      </c>
      <c r="F19" s="3">
        <v>520000</v>
      </c>
      <c r="G19" s="1"/>
    </row>
    <row r="20" spans="1:7" x14ac:dyDescent="0.35">
      <c r="A20" s="2" t="s">
        <v>4</v>
      </c>
      <c r="B20" s="2" t="s">
        <v>90</v>
      </c>
      <c r="C20" s="2" t="s">
        <v>107</v>
      </c>
      <c r="D20" s="2" t="s">
        <v>108</v>
      </c>
      <c r="E20" s="1"/>
      <c r="F20" s="1"/>
      <c r="G20" s="1"/>
    </row>
    <row r="21" spans="1:7" x14ac:dyDescent="0.35">
      <c r="A21" s="2" t="s">
        <v>4</v>
      </c>
      <c r="B21" s="2" t="s">
        <v>90</v>
      </c>
      <c r="C21" s="2" t="s">
        <v>109</v>
      </c>
      <c r="D21" s="2" t="s">
        <v>110</v>
      </c>
      <c r="E21" s="3">
        <v>430000</v>
      </c>
      <c r="F21" s="3">
        <v>430000</v>
      </c>
      <c r="G21" s="1"/>
    </row>
    <row r="22" spans="1:7" x14ac:dyDescent="0.35">
      <c r="A22" s="2" t="s">
        <v>4</v>
      </c>
      <c r="B22" s="2" t="s">
        <v>90</v>
      </c>
      <c r="C22" s="2" t="s">
        <v>111</v>
      </c>
      <c r="D22" s="2" t="s">
        <v>112</v>
      </c>
      <c r="E22" s="3">
        <v>8000</v>
      </c>
      <c r="F22" s="3">
        <v>8000</v>
      </c>
      <c r="G22" s="1"/>
    </row>
    <row r="23" spans="1:7" x14ac:dyDescent="0.35">
      <c r="A23" s="2" t="s">
        <v>4</v>
      </c>
      <c r="B23" s="2" t="s">
        <v>90</v>
      </c>
      <c r="C23" s="2" t="s">
        <v>113</v>
      </c>
      <c r="D23" s="2" t="s">
        <v>114</v>
      </c>
      <c r="E23" s="3">
        <v>15796</v>
      </c>
      <c r="F23" s="3">
        <v>15796</v>
      </c>
      <c r="G23" s="1"/>
    </row>
    <row r="24" spans="1:7" x14ac:dyDescent="0.35">
      <c r="A24" s="2" t="s">
        <v>4</v>
      </c>
      <c r="B24" s="2" t="s">
        <v>90</v>
      </c>
      <c r="C24" s="2" t="s">
        <v>115</v>
      </c>
      <c r="D24" s="2" t="s">
        <v>116</v>
      </c>
      <c r="E24" s="1"/>
      <c r="F24" s="1"/>
      <c r="G24" s="1"/>
    </row>
    <row r="25" spans="1:7" x14ac:dyDescent="0.35">
      <c r="A25" s="2" t="s">
        <v>4</v>
      </c>
      <c r="B25" s="2" t="s">
        <v>90</v>
      </c>
      <c r="C25" s="2" t="s">
        <v>117</v>
      </c>
      <c r="D25" s="2" t="s">
        <v>118</v>
      </c>
      <c r="E25" s="3">
        <v>5000</v>
      </c>
      <c r="F25" s="3">
        <v>5000</v>
      </c>
      <c r="G25" s="1"/>
    </row>
    <row r="26" spans="1:7" x14ac:dyDescent="0.35">
      <c r="A26" s="2" t="s">
        <v>4</v>
      </c>
      <c r="B26" s="2" t="s">
        <v>90</v>
      </c>
      <c r="C26" s="2" t="s">
        <v>119</v>
      </c>
      <c r="D26" s="2" t="s">
        <v>120</v>
      </c>
      <c r="E26" s="3">
        <v>55000</v>
      </c>
      <c r="F26" s="3">
        <v>55000</v>
      </c>
      <c r="G26" s="1"/>
    </row>
    <row r="27" spans="1:7" x14ac:dyDescent="0.35">
      <c r="A27" s="2" t="s">
        <v>4</v>
      </c>
      <c r="B27" s="2" t="s">
        <v>90</v>
      </c>
      <c r="C27" s="2" t="s">
        <v>77</v>
      </c>
      <c r="D27" s="2" t="s">
        <v>78</v>
      </c>
      <c r="E27" s="3">
        <v>50000</v>
      </c>
      <c r="F27" s="3">
        <v>50000</v>
      </c>
      <c r="G27" s="1"/>
    </row>
    <row r="28" spans="1:7" x14ac:dyDescent="0.35">
      <c r="A28" s="2" t="s">
        <v>4</v>
      </c>
      <c r="B28" s="2" t="s">
        <v>90</v>
      </c>
      <c r="C28" s="2" t="s">
        <v>121</v>
      </c>
      <c r="D28" s="2" t="s">
        <v>122</v>
      </c>
      <c r="E28" s="1"/>
      <c r="F28" s="1"/>
      <c r="G28" s="1"/>
    </row>
    <row r="29" spans="1:7" x14ac:dyDescent="0.35">
      <c r="A29" s="2" t="s">
        <v>4</v>
      </c>
      <c r="B29" s="2" t="s">
        <v>90</v>
      </c>
      <c r="C29" s="2" t="s">
        <v>123</v>
      </c>
      <c r="D29" s="2" t="s">
        <v>124</v>
      </c>
      <c r="E29" s="3">
        <v>170000</v>
      </c>
      <c r="F29" s="3">
        <v>170000</v>
      </c>
      <c r="G29" s="1"/>
    </row>
    <row r="30" spans="1:7" x14ac:dyDescent="0.35">
      <c r="A30" s="2" t="s">
        <v>4</v>
      </c>
      <c r="B30" s="2" t="s">
        <v>90</v>
      </c>
      <c r="C30" s="2" t="s">
        <v>79</v>
      </c>
      <c r="D30" s="2" t="s">
        <v>80</v>
      </c>
      <c r="E30" s="3">
        <v>70000</v>
      </c>
      <c r="F30" s="3">
        <v>61000</v>
      </c>
      <c r="G30" s="3">
        <v>9000</v>
      </c>
    </row>
    <row r="31" spans="1:7" x14ac:dyDescent="0.35">
      <c r="A31" s="2" t="s">
        <v>4</v>
      </c>
      <c r="B31" s="2" t="s">
        <v>90</v>
      </c>
      <c r="C31" s="2" t="s">
        <v>125</v>
      </c>
      <c r="D31" s="2" t="s">
        <v>126</v>
      </c>
      <c r="E31" s="3">
        <v>525000</v>
      </c>
      <c r="F31" s="3">
        <v>525000</v>
      </c>
      <c r="G31" s="1"/>
    </row>
    <row r="32" spans="1:7" x14ac:dyDescent="0.35">
      <c r="A32" s="2" t="s">
        <v>4</v>
      </c>
      <c r="B32" s="2" t="s">
        <v>90</v>
      </c>
      <c r="C32" s="2" t="s">
        <v>127</v>
      </c>
      <c r="D32" s="2" t="s">
        <v>128</v>
      </c>
      <c r="E32" s="3">
        <v>422818</v>
      </c>
      <c r="F32" s="3">
        <v>265000</v>
      </c>
      <c r="G32" s="3">
        <v>157818</v>
      </c>
    </row>
    <row r="33" spans="1:7" x14ac:dyDescent="0.35">
      <c r="A33" s="2" t="s">
        <v>4</v>
      </c>
      <c r="B33" s="2" t="s">
        <v>90</v>
      </c>
      <c r="C33" s="2" t="s">
        <v>81</v>
      </c>
      <c r="D33" s="2" t="s">
        <v>82</v>
      </c>
      <c r="E33" s="3">
        <v>40000</v>
      </c>
      <c r="F33" s="3">
        <v>40000</v>
      </c>
      <c r="G33" s="1"/>
    </row>
    <row r="34" spans="1:7" x14ac:dyDescent="0.35">
      <c r="A34" s="2" t="s">
        <v>4</v>
      </c>
      <c r="B34" s="2" t="s">
        <v>90</v>
      </c>
      <c r="C34" s="2" t="s">
        <v>129</v>
      </c>
      <c r="D34" s="2" t="s">
        <v>130</v>
      </c>
      <c r="E34" s="3">
        <v>456536</v>
      </c>
      <c r="F34" s="3">
        <v>374180</v>
      </c>
      <c r="G34" s="3">
        <v>82356</v>
      </c>
    </row>
    <row r="35" spans="1:7" x14ac:dyDescent="0.35">
      <c r="A35" s="9" t="s">
        <v>149</v>
      </c>
      <c r="B35" s="9"/>
      <c r="C35" s="9"/>
      <c r="D35" s="9"/>
      <c r="E35" s="8">
        <f>SUM(E15:E34)</f>
        <v>2993150</v>
      </c>
      <c r="F35" s="8">
        <f t="shared" ref="F35:G35" si="1">SUM(F15:F34)</f>
        <v>2743976</v>
      </c>
      <c r="G35" s="8">
        <f t="shared" si="1"/>
        <v>249174</v>
      </c>
    </row>
    <row r="36" spans="1:7" x14ac:dyDescent="0.35">
      <c r="A36" s="2" t="s">
        <v>4</v>
      </c>
      <c r="B36" s="2" t="s">
        <v>90</v>
      </c>
      <c r="C36" s="2" t="s">
        <v>131</v>
      </c>
      <c r="D36" s="2" t="s">
        <v>132</v>
      </c>
      <c r="E36" s="3">
        <v>42000</v>
      </c>
      <c r="F36" s="3">
        <v>42000</v>
      </c>
      <c r="G36" s="1"/>
    </row>
    <row r="37" spans="1:7" x14ac:dyDescent="0.35">
      <c r="A37" s="2" t="s">
        <v>4</v>
      </c>
      <c r="B37" s="2" t="s">
        <v>90</v>
      </c>
      <c r="C37" s="2" t="s">
        <v>10</v>
      </c>
      <c r="D37" s="2" t="s">
        <v>11</v>
      </c>
      <c r="E37" s="1"/>
      <c r="F37" s="3">
        <v>492821</v>
      </c>
      <c r="G37" s="3">
        <v>-492821</v>
      </c>
    </row>
    <row r="38" spans="1:7" x14ac:dyDescent="0.35">
      <c r="A38" s="2" t="s">
        <v>4</v>
      </c>
      <c r="B38" s="2" t="s">
        <v>90</v>
      </c>
      <c r="C38" s="2" t="s">
        <v>133</v>
      </c>
      <c r="D38" s="2" t="s">
        <v>134</v>
      </c>
      <c r="E38" s="3">
        <v>15000</v>
      </c>
      <c r="F38" s="1"/>
      <c r="G38" s="3">
        <v>15000</v>
      </c>
    </row>
    <row r="39" spans="1:7" x14ac:dyDescent="0.35">
      <c r="A39" s="2" t="s">
        <v>4</v>
      </c>
      <c r="B39" s="2" t="s">
        <v>90</v>
      </c>
      <c r="C39" s="2" t="s">
        <v>135</v>
      </c>
      <c r="D39" s="2" t="s">
        <v>136</v>
      </c>
      <c r="E39" s="3">
        <v>40000</v>
      </c>
      <c r="F39" s="1"/>
      <c r="G39" s="3">
        <v>40000</v>
      </c>
    </row>
    <row r="40" spans="1:7" x14ac:dyDescent="0.35">
      <c r="A40" s="2" t="s">
        <v>4</v>
      </c>
      <c r="B40" s="2" t="s">
        <v>90</v>
      </c>
      <c r="C40" s="2" t="s">
        <v>45</v>
      </c>
      <c r="D40" s="2" t="s">
        <v>11</v>
      </c>
      <c r="E40" s="3">
        <v>437821</v>
      </c>
      <c r="F40" s="1"/>
      <c r="G40" s="3">
        <v>437821</v>
      </c>
    </row>
    <row r="41" spans="1:7" x14ac:dyDescent="0.35">
      <c r="A41" s="9" t="s">
        <v>55</v>
      </c>
      <c r="B41" s="9"/>
      <c r="C41" s="9"/>
      <c r="D41" s="9"/>
      <c r="E41" s="8">
        <f>SUM(E36:E40)</f>
        <v>534821</v>
      </c>
      <c r="F41" s="8">
        <f t="shared" ref="F41:G41" si="2">SUM(F36:F40)</f>
        <v>534821</v>
      </c>
      <c r="G41" s="8">
        <f t="shared" si="2"/>
        <v>0</v>
      </c>
    </row>
    <row r="42" spans="1:7" x14ac:dyDescent="0.35">
      <c r="A42" s="2" t="s">
        <v>4</v>
      </c>
      <c r="B42" s="2" t="s">
        <v>90</v>
      </c>
      <c r="C42" s="2" t="s">
        <v>137</v>
      </c>
      <c r="D42" s="2" t="s">
        <v>138</v>
      </c>
      <c r="E42" s="1"/>
      <c r="F42" s="3">
        <v>1000</v>
      </c>
      <c r="G42" s="3">
        <v>-1000</v>
      </c>
    </row>
    <row r="43" spans="1:7" x14ac:dyDescent="0.35">
      <c r="A43" s="2" t="s">
        <v>4</v>
      </c>
      <c r="B43" s="2" t="s">
        <v>90</v>
      </c>
      <c r="C43" s="2" t="s">
        <v>139</v>
      </c>
      <c r="D43" s="2" t="s">
        <v>140</v>
      </c>
      <c r="E43" s="1"/>
      <c r="F43" s="1"/>
      <c r="G43" s="1"/>
    </row>
    <row r="44" spans="1:7" x14ac:dyDescent="0.35">
      <c r="A44" s="2" t="s">
        <v>4</v>
      </c>
      <c r="B44" s="2" t="s">
        <v>90</v>
      </c>
      <c r="C44" s="2" t="s">
        <v>141</v>
      </c>
      <c r="D44" s="2" t="s">
        <v>142</v>
      </c>
      <c r="E44" s="1"/>
      <c r="F44" s="3">
        <v>28172</v>
      </c>
      <c r="G44" s="3">
        <v>-28172</v>
      </c>
    </row>
    <row r="45" spans="1:7" x14ac:dyDescent="0.35">
      <c r="A45" s="2" t="s">
        <v>4</v>
      </c>
      <c r="B45" s="2" t="s">
        <v>90</v>
      </c>
      <c r="C45" s="2" t="s">
        <v>143</v>
      </c>
      <c r="D45" s="2" t="s">
        <v>144</v>
      </c>
      <c r="E45" s="3">
        <v>963120</v>
      </c>
      <c r="F45" s="3">
        <v>615543</v>
      </c>
      <c r="G45" s="3">
        <v>347577</v>
      </c>
    </row>
    <row r="46" spans="1:7" x14ac:dyDescent="0.35">
      <c r="A46" s="2" t="s">
        <v>4</v>
      </c>
      <c r="B46" s="2" t="s">
        <v>90</v>
      </c>
      <c r="C46" s="2" t="s">
        <v>145</v>
      </c>
      <c r="D46" s="2" t="s">
        <v>140</v>
      </c>
      <c r="E46" s="3">
        <v>125000</v>
      </c>
      <c r="F46" s="1"/>
      <c r="G46" s="3">
        <v>125000</v>
      </c>
    </row>
    <row r="47" spans="1:7" x14ac:dyDescent="0.35">
      <c r="A47" s="2" t="s">
        <v>4</v>
      </c>
      <c r="B47" s="2" t="s">
        <v>90</v>
      </c>
      <c r="C47" s="2" t="s">
        <v>146</v>
      </c>
      <c r="D47" s="2" t="s">
        <v>142</v>
      </c>
      <c r="E47" s="3">
        <v>120000</v>
      </c>
      <c r="F47" s="1"/>
      <c r="G47" s="3">
        <v>120000</v>
      </c>
    </row>
    <row r="48" spans="1:7" x14ac:dyDescent="0.35">
      <c r="A48" s="9" t="s">
        <v>147</v>
      </c>
      <c r="B48" s="9"/>
      <c r="C48" s="9"/>
      <c r="D48" s="9"/>
      <c r="E48" s="8">
        <f>SUM(E42:E47)</f>
        <v>1208120</v>
      </c>
      <c r="F48" s="8">
        <f t="shared" ref="F48:G48" si="3">SUM(F42:F47)</f>
        <v>644715</v>
      </c>
      <c r="G48" s="8">
        <f t="shared" si="3"/>
        <v>563405</v>
      </c>
    </row>
    <row r="49" spans="1:7" x14ac:dyDescent="0.35">
      <c r="A49" s="10" t="s">
        <v>148</v>
      </c>
      <c r="B49" s="10"/>
      <c r="C49" s="10"/>
      <c r="D49" s="10"/>
      <c r="E49" s="8">
        <f>E14+E35+E41+E48</f>
        <v>6484175</v>
      </c>
      <c r="F49" s="8">
        <f t="shared" ref="F49:G49" si="4">F14+F35+F41+F48</f>
        <v>5669621</v>
      </c>
      <c r="G49" s="8">
        <f t="shared" si="4"/>
        <v>814554</v>
      </c>
    </row>
  </sheetData>
  <mergeCells count="5">
    <mergeCell ref="A14:D14"/>
    <mergeCell ref="A35:D35"/>
    <mergeCell ref="A41:D41"/>
    <mergeCell ref="A48:D48"/>
    <mergeCell ref="A49:D49"/>
  </mergeCells>
  <pageMargins left="0.70866141732283472" right="0.70866141732283472" top="0.35433070866141736" bottom="0.74803149606299213" header="0.31496062992125984" footer="0.31496062992125984"/>
  <pageSetup paperSize="9" orientation="landscape" r:id="rId1"/>
  <ignoredErrors>
    <ignoredError sqref="A3:E34 A36:E49 B35:E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3411</vt:lpstr>
      <vt:lpstr>9200</vt:lpstr>
      <vt:lpstr>9241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sgay</cp:lastModifiedBy>
  <cp:lastPrinted>2020-12-14T10:59:14Z</cp:lastPrinted>
  <dcterms:created xsi:type="dcterms:W3CDTF">2020-12-10T12:01:43Z</dcterms:created>
  <dcterms:modified xsi:type="dcterms:W3CDTF">2020-12-16T12:15:18Z</dcterms:modified>
</cp:coreProperties>
</file>