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6770"/>
  </bookViews>
  <sheets>
    <sheet name="4301" sheetId="1" r:id="rId1"/>
    <sheet name="4314" sheetId="2" r:id="rId2"/>
    <sheet name="4315" sheetId="3" r:id="rId3"/>
    <sheet name="433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4" l="1"/>
  <c r="G54" i="4"/>
  <c r="E54" i="4"/>
  <c r="F53" i="4"/>
  <c r="G53" i="4"/>
  <c r="E53" i="4"/>
  <c r="F51" i="4"/>
  <c r="G51" i="4"/>
  <c r="E51" i="4"/>
  <c r="F47" i="4"/>
  <c r="G47" i="4"/>
  <c r="E47" i="4"/>
  <c r="F37" i="4"/>
  <c r="G37" i="4"/>
  <c r="E37" i="4"/>
  <c r="F13" i="4"/>
  <c r="G13" i="4"/>
  <c r="E13" i="4"/>
  <c r="F28" i="3" l="1"/>
  <c r="G28" i="3"/>
  <c r="E28" i="3"/>
  <c r="F27" i="3"/>
  <c r="G27" i="3"/>
  <c r="E27" i="3"/>
  <c r="F25" i="3"/>
  <c r="G25" i="3"/>
  <c r="E25" i="3"/>
  <c r="F13" i="3"/>
  <c r="G13" i="3"/>
  <c r="E13" i="3"/>
  <c r="F33" i="2"/>
  <c r="G33" i="2"/>
  <c r="E33" i="2"/>
  <c r="F32" i="2"/>
  <c r="G32" i="2"/>
  <c r="E32" i="2"/>
  <c r="F30" i="2"/>
  <c r="G30" i="2"/>
  <c r="E30" i="2"/>
  <c r="F24" i="2"/>
  <c r="G24" i="2"/>
  <c r="E24" i="2"/>
  <c r="F13" i="2"/>
  <c r="G13" i="2"/>
  <c r="E13" i="2"/>
  <c r="F16" i="1"/>
  <c r="G16" i="1"/>
  <c r="E16" i="1"/>
  <c r="F15" i="1"/>
  <c r="G15" i="1"/>
  <c r="E15" i="1"/>
  <c r="F10" i="1"/>
  <c r="G10" i="1"/>
  <c r="E10" i="1"/>
</calcChain>
</file>

<file path=xl/sharedStrings.xml><?xml version="1.0" encoding="utf-8"?>
<sst xmlns="http://schemas.openxmlformats.org/spreadsheetml/2006/main" count="458" uniqueCount="135">
  <si>
    <t>ÁREA</t>
  </si>
  <si>
    <t>PROGRAMA</t>
  </si>
  <si>
    <t>APLICACIÓN</t>
  </si>
  <si>
    <t>DESCRIPCIÓN</t>
  </si>
  <si>
    <t>05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</si>
  <si>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</si>
  <si>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</si>
  <si>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</si>
  <si>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</si>
  <si>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</si>
  <si>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</si>
  <si>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</si>
  <si>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</si>
  <si>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</si>
  <si>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</si>
  <si>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</si>
  <si>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</si>
  <si>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</si>
  <si>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</si>
  <si>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</si>
  <si>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</si>
  <si>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</si>
  <si>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</si>
  <si>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</si>
  <si>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</si>
  <si>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</si>
  <si>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</si>
  <si>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</si>
  <si>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</si>
  <si>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</si>
  <si>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</si>
  <si>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</si>
  <si>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</si>
  <si>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</si>
  <si>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</si>
  <si>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</si>
  <si>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</si>
  <si>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</si>
  <si>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</si>
  <si>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DIFERENCIA</t>
  </si>
  <si>
    <t>4301</t>
  </si>
  <si>
    <t>203</t>
  </si>
  <si>
    <t>Arrendamientos de maquinaria, instalaciones y utillaje.</t>
  </si>
  <si>
    <t>23010</t>
  </si>
  <si>
    <t>Del personal directivo.</t>
  </si>
  <si>
    <t>CAPITULO I. GASTOS DE PERSONAL</t>
  </si>
  <si>
    <t>CAPITULO II. GASTOS CORRIENTES EN BIENES Y SERVICIOS</t>
  </si>
  <si>
    <t>TOTAL PROGRAMA DIRECCIÓN DEL AREA DE INNOVACIÓN</t>
  </si>
  <si>
    <t>4314</t>
  </si>
  <si>
    <t>121</t>
  </si>
  <si>
    <t>Retribuciones complementarias.</t>
  </si>
  <si>
    <t>131</t>
  </si>
  <si>
    <t>Laboral temporal.</t>
  </si>
  <si>
    <t>202</t>
  </si>
  <si>
    <t>Arrendamientos de edificios y otras construcciones.</t>
  </si>
  <si>
    <t>213</t>
  </si>
  <si>
    <t>Reparación de maquinaria, instalaciones técnicas y utillaje.</t>
  </si>
  <si>
    <t>22100</t>
  </si>
  <si>
    <t>Energía eléctrica.</t>
  </si>
  <si>
    <t>22104</t>
  </si>
  <si>
    <t>Vestuario.</t>
  </si>
  <si>
    <t>22199</t>
  </si>
  <si>
    <t>Otros suministros.</t>
  </si>
  <si>
    <t>467</t>
  </si>
  <si>
    <t>A Consorcios.</t>
  </si>
  <si>
    <t>489</t>
  </si>
  <si>
    <t>Otras transf. a Familias e Instituciones sin fines de lucro.</t>
  </si>
  <si>
    <t>48923</t>
  </si>
  <si>
    <t>Transf. Fed. Organizaciones Artesanas de CyL (FOACAL)</t>
  </si>
  <si>
    <t>48924</t>
  </si>
  <si>
    <t xml:space="preserve">Transf. Asociación de Ceramistas de Valladolid (ACEVA) </t>
  </si>
  <si>
    <t>48925</t>
  </si>
  <si>
    <t>Transf. FECOSVA, AVADECO y Cámara de Comercio</t>
  </si>
  <si>
    <t>632</t>
  </si>
  <si>
    <t>Edificios y otras construcciones.</t>
  </si>
  <si>
    <t>CAPITULO IV. TRANSFERENCIAS CORRIENTES</t>
  </si>
  <si>
    <t>TOTAL PROGRAMA ACTUACIONES EN MATERIA DE COMERCIO MINORISTA</t>
  </si>
  <si>
    <t>4315</t>
  </si>
  <si>
    <t>22102</t>
  </si>
  <si>
    <t>Gas.</t>
  </si>
  <si>
    <t>22200</t>
  </si>
  <si>
    <t>Servicios de Telecomunicaciones.</t>
  </si>
  <si>
    <t>22700</t>
  </si>
  <si>
    <t>Limpieza y aseo.</t>
  </si>
  <si>
    <t xml:space="preserve">CAPITULO IV. TRANSFERENCIAS CORRIENTES </t>
  </si>
  <si>
    <t>TOTAL PROGRAMA ACTUACIONES EN MATERIA DE CONSUMO</t>
  </si>
  <si>
    <t>4331</t>
  </si>
  <si>
    <t>143</t>
  </si>
  <si>
    <t>Otro personal.</t>
  </si>
  <si>
    <t>204</t>
  </si>
  <si>
    <t>Arrendamientos de material de transporte.</t>
  </si>
  <si>
    <t>212</t>
  </si>
  <si>
    <t>Reparación de edificios y otras construcciones.</t>
  </si>
  <si>
    <t>214</t>
  </si>
  <si>
    <t>Reparación de elementos de transporte.</t>
  </si>
  <si>
    <t>22001</t>
  </si>
  <si>
    <t>Prensa, revistas, libros y otras publicaciones.</t>
  </si>
  <si>
    <t>22110</t>
  </si>
  <si>
    <t>Productos de limpieza y aseo.</t>
  </si>
  <si>
    <t>22201</t>
  </si>
  <si>
    <t>Postales.</t>
  </si>
  <si>
    <t>223</t>
  </si>
  <si>
    <t>Transportes.</t>
  </si>
  <si>
    <t>224</t>
  </si>
  <si>
    <t>Primas de seguros.</t>
  </si>
  <si>
    <t>233</t>
  </si>
  <si>
    <t>Otras indemnizaciones.</t>
  </si>
  <si>
    <t>470</t>
  </si>
  <si>
    <t>Subvenciones para fomento del empleo.</t>
  </si>
  <si>
    <t>479</t>
  </si>
  <si>
    <t>Otras subvenciones a Empresas privadas.</t>
  </si>
  <si>
    <t>481</t>
  </si>
  <si>
    <t>Premios, becas, etc.</t>
  </si>
  <si>
    <t>482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</si>
  <si>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</si>
  <si>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</si>
  <si>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</si>
  <si>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</si>
  <si>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</si>
  <si>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</si>
  <si>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</si>
  <si>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</si>
  <si>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</si>
  <si>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</si>
  <si>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609</t>
  </si>
  <si>
    <t>Otras invers nuevas en infraest y bienes dest al uso gral</t>
  </si>
  <si>
    <t>625</t>
  </si>
  <si>
    <t>Mobiliario.</t>
  </si>
  <si>
    <t>626</t>
  </si>
  <si>
    <t>Equipos para procesos de información.</t>
  </si>
  <si>
    <t>779</t>
  </si>
  <si>
    <t>Subvenciones a empresas privadas.</t>
  </si>
  <si>
    <t>CAPITULO VI. INVERSIONES REALES</t>
  </si>
  <si>
    <t>CAPITULO VII. TRANSFERENCIAS DE CAPITAL</t>
  </si>
  <si>
    <t>TOTAL PROGRAMA DESARROLLO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</si>
</sst>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E10" sqref="E10"/>
    </sheetView>
  </sheetViews>
  <sheetFormatPr baseColWidth="10" defaultRowHeight="14.5" x14ac:dyDescent="0.35"/>
  <cols>
    <col min="1" max="1" width="5.26953125" bestFit="1" customWidth="1"/>
    <col min="4" max="4" width="35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39</v>
      </c>
    </row>
    <row r="3" spans="1:7" x14ac:dyDescent="0.35">
      <c r="A3" s="2" t="s">
        <v>4</v>
      </c>
      <c r="B3" s="2" t="s">
        <v>40</v>
      </c>
      <c r="C3" s="2" t="s">
        <v>5</v>
      </c>
      <c r="D3" s="2" t="s">
        <v>6</v>
      </c>
      <c r="E3" s="3">
        <v>48214</v>
      </c>
      <c r="F3" s="3">
        <v>31856</v>
      </c>
      <c r="G3" s="3">
        <v>16358</v>
      </c>
    </row>
    <row r="4" spans="1:7" x14ac:dyDescent="0.35">
      <c r="A4" s="2" t="s">
        <v>4</v>
      </c>
      <c r="B4" s="2" t="s">
        <v>40</v>
      </c>
      <c r="C4" s="2" t="s">
        <v>9</v>
      </c>
      <c r="D4" s="2" t="s">
        <v>10</v>
      </c>
      <c r="E4" s="3">
        <v>10824</v>
      </c>
      <c r="F4" s="3">
        <v>10727</v>
      </c>
      <c r="G4" s="3">
        <v>97</v>
      </c>
    </row>
    <row r="5" spans="1:7" x14ac:dyDescent="0.35">
      <c r="A5" s="2" t="s">
        <v>4</v>
      </c>
      <c r="B5" s="2" t="s">
        <v>40</v>
      </c>
      <c r="C5" s="2" t="s">
        <v>11</v>
      </c>
      <c r="D5" s="2" t="s">
        <v>12</v>
      </c>
      <c r="E5" s="3">
        <v>18349</v>
      </c>
      <c r="F5" s="3">
        <v>9093</v>
      </c>
      <c r="G5" s="3">
        <v>9256</v>
      </c>
    </row>
    <row r="6" spans="1:7" x14ac:dyDescent="0.35">
      <c r="A6" s="2" t="s">
        <v>4</v>
      </c>
      <c r="B6" s="2" t="s">
        <v>40</v>
      </c>
      <c r="C6" s="2" t="s">
        <v>13</v>
      </c>
      <c r="D6" s="2" t="s">
        <v>14</v>
      </c>
      <c r="E6" s="3">
        <v>17754</v>
      </c>
      <c r="F6" s="3">
        <v>11034</v>
      </c>
      <c r="G6" s="3">
        <v>6720</v>
      </c>
    </row>
    <row r="7" spans="1:7" x14ac:dyDescent="0.35">
      <c r="A7" s="2" t="s">
        <v>4</v>
      </c>
      <c r="B7" s="2" t="s">
        <v>40</v>
      </c>
      <c r="C7" s="2" t="s">
        <v>15</v>
      </c>
      <c r="D7" s="2" t="s">
        <v>16</v>
      </c>
      <c r="E7" s="3">
        <v>54299</v>
      </c>
      <c r="F7" s="3">
        <v>41433</v>
      </c>
      <c r="G7" s="3">
        <v>12866</v>
      </c>
    </row>
    <row r="8" spans="1:7" x14ac:dyDescent="0.35">
      <c r="A8" s="2" t="s">
        <v>4</v>
      </c>
      <c r="B8" s="2" t="s">
        <v>40</v>
      </c>
      <c r="C8" s="2" t="s">
        <v>17</v>
      </c>
      <c r="D8" s="2" t="s">
        <v>18</v>
      </c>
      <c r="E8" s="3">
        <v>127641</v>
      </c>
      <c r="F8" s="3">
        <v>94061</v>
      </c>
      <c r="G8" s="3">
        <v>33580</v>
      </c>
    </row>
    <row r="9" spans="1:7" x14ac:dyDescent="0.35">
      <c r="A9" s="2" t="s">
        <v>4</v>
      </c>
      <c r="B9" s="2" t="s">
        <v>40</v>
      </c>
      <c r="C9" s="2" t="s">
        <v>19</v>
      </c>
      <c r="D9" s="2" t="s">
        <v>20</v>
      </c>
      <c r="E9" s="3">
        <v>8506</v>
      </c>
      <c r="F9" s="3">
        <v>5725</v>
      </c>
      <c r="G9" s="3">
        <v>2781</v>
      </c>
    </row>
    <row r="10" spans="1:7" x14ac:dyDescent="0.35">
      <c r="A10" s="7" t="s">
        <v>45</v>
      </c>
      <c r="B10" s="7"/>
      <c r="C10" s="7"/>
      <c r="D10" s="7"/>
      <c r="E10" s="6">
        <f>SUM(E3:E9)</f>
        <v>285587</v>
      </c>
      <c r="F10" s="6">
        <f t="shared" ref="F10:G10" si="0">SUM(F3:F9)</f>
        <v>203929</v>
      </c>
      <c r="G10" s="6">
        <f t="shared" si="0"/>
        <v>81658</v>
      </c>
    </row>
    <row r="11" spans="1:7" x14ac:dyDescent="0.35">
      <c r="A11" s="2" t="s">
        <v>4</v>
      </c>
      <c r="B11" s="2" t="s">
        <v>40</v>
      </c>
      <c r="C11" s="2" t="s">
        <v>41</v>
      </c>
      <c r="D11" s="2" t="s">
        <v>42</v>
      </c>
      <c r="E11" s="3">
        <v>4000</v>
      </c>
      <c r="F11" s="3">
        <v>4000</v>
      </c>
      <c r="G11" s="1"/>
    </row>
    <row r="12" spans="1:7" x14ac:dyDescent="0.35">
      <c r="A12" s="2" t="s">
        <v>4</v>
      </c>
      <c r="B12" s="2" t="s">
        <v>40</v>
      </c>
      <c r="C12" s="2" t="s">
        <v>43</v>
      </c>
      <c r="D12" s="2" t="s">
        <v>44</v>
      </c>
      <c r="E12" s="3">
        <v>1000</v>
      </c>
      <c r="F12" s="3">
        <v>1000</v>
      </c>
      <c r="G12" s="1"/>
    </row>
    <row r="13" spans="1:7" x14ac:dyDescent="0.35">
      <c r="A13" s="2" t="s">
        <v>4</v>
      </c>
      <c r="B13" s="2" t="s">
        <v>40</v>
      </c>
      <c r="C13" s="2" t="s">
        <v>35</v>
      </c>
      <c r="D13" s="2" t="s">
        <v>36</v>
      </c>
      <c r="E13" s="3">
        <v>1000</v>
      </c>
      <c r="F13" s="3">
        <v>1000</v>
      </c>
      <c r="G13" s="1"/>
    </row>
    <row r="14" spans="1:7" x14ac:dyDescent="0.35">
      <c r="A14" s="2" t="s">
        <v>4</v>
      </c>
      <c r="B14" s="2" t="s">
        <v>40</v>
      </c>
      <c r="C14" s="2" t="s">
        <v>37</v>
      </c>
      <c r="D14" s="2" t="s">
        <v>38</v>
      </c>
      <c r="E14" s="3">
        <v>1000</v>
      </c>
      <c r="F14" s="3">
        <v>1000</v>
      </c>
      <c r="G14" s="1"/>
    </row>
    <row r="15" spans="1:7" x14ac:dyDescent="0.35">
      <c r="A15" s="7" t="s">
        <v>46</v>
      </c>
      <c r="B15" s="7"/>
      <c r="C15" s="7"/>
      <c r="D15" s="7"/>
      <c r="E15" s="6">
        <f>SUM(E11:E14)</f>
        <v>7000</v>
      </c>
      <c r="F15" s="6">
        <f t="shared" ref="F15:G15" si="1">SUM(F11:F14)</f>
        <v>7000</v>
      </c>
      <c r="G15" s="6">
        <f t="shared" si="1"/>
        <v>0</v>
      </c>
    </row>
    <row r="16" spans="1:7" x14ac:dyDescent="0.35">
      <c r="A16" s="8" t="s">
        <v>47</v>
      </c>
      <c r="B16" s="8"/>
      <c r="C16" s="8"/>
      <c r="D16" s="8"/>
      <c r="E16" s="6">
        <f>E10+E15</f>
        <v>292587</v>
      </c>
      <c r="F16" s="6">
        <f t="shared" ref="F16:G16" si="2">F10+F15</f>
        <v>210929</v>
      </c>
      <c r="G16" s="6">
        <f t="shared" si="2"/>
        <v>81658</v>
      </c>
    </row>
    <row r="17" spans="1:7" x14ac:dyDescent="0.35">
      <c r="A17" s="2"/>
      <c r="B17" s="2"/>
      <c r="C17" s="2"/>
      <c r="D17" s="2"/>
      <c r="E17" s="1"/>
      <c r="F17" s="3"/>
      <c r="G17" s="3"/>
    </row>
    <row r="18" spans="1:7" x14ac:dyDescent="0.35">
      <c r="A18" s="2"/>
      <c r="B18" s="2"/>
      <c r="C18" s="2"/>
      <c r="D18" s="2"/>
      <c r="E18" s="1"/>
      <c r="F18" s="3"/>
      <c r="G18" s="3"/>
    </row>
    <row r="19" spans="1:7" x14ac:dyDescent="0.35">
      <c r="A19" s="2"/>
      <c r="B19" s="2"/>
      <c r="C19" s="2"/>
      <c r="D19" s="2"/>
      <c r="E19" s="1"/>
      <c r="F19" s="3"/>
      <c r="G19" s="3"/>
    </row>
    <row r="20" spans="1:7" x14ac:dyDescent="0.35">
      <c r="A20" s="2"/>
      <c r="B20" s="2"/>
      <c r="C20" s="2"/>
      <c r="D20" s="2"/>
      <c r="E20" s="1"/>
      <c r="F20" s="3"/>
      <c r="G20" s="3"/>
    </row>
    <row r="21" spans="1:7" x14ac:dyDescent="0.35">
      <c r="A21" s="2"/>
      <c r="B21" s="2"/>
      <c r="C21" s="2"/>
      <c r="D21" s="2"/>
      <c r="E21" s="1"/>
      <c r="F21" s="3"/>
      <c r="G21" s="3"/>
    </row>
    <row r="22" spans="1:7" x14ac:dyDescent="0.35">
      <c r="A22" s="2"/>
      <c r="B22" s="2"/>
      <c r="C22" s="2"/>
      <c r="D22" s="2"/>
      <c r="E22" s="1"/>
      <c r="F22" s="3"/>
      <c r="G22" s="3"/>
    </row>
    <row r="23" spans="1:7" x14ac:dyDescent="0.35">
      <c r="A23" s="2"/>
      <c r="B23" s="2"/>
      <c r="C23" s="2"/>
      <c r="D23" s="2"/>
      <c r="E23" s="1"/>
      <c r="F23" s="3"/>
      <c r="G23" s="3"/>
    </row>
    <row r="24" spans="1:7" x14ac:dyDescent="0.35">
      <c r="A24" s="2"/>
      <c r="B24" s="2"/>
      <c r="C24" s="2"/>
      <c r="D24" s="2"/>
      <c r="E24" s="1"/>
      <c r="F24" s="3"/>
      <c r="G24" s="3"/>
    </row>
    <row r="25" spans="1:7" x14ac:dyDescent="0.35">
      <c r="A25" s="2"/>
      <c r="B25" s="2"/>
      <c r="C25" s="2"/>
      <c r="D25" s="2"/>
      <c r="E25" s="1"/>
      <c r="F25" s="3"/>
      <c r="G25" s="3"/>
    </row>
    <row r="26" spans="1:7" x14ac:dyDescent="0.35">
      <c r="A26" s="2"/>
      <c r="B26" s="2"/>
      <c r="C26" s="2"/>
      <c r="D26" s="2"/>
      <c r="E26" s="1"/>
      <c r="F26" s="3"/>
      <c r="G26" s="3"/>
    </row>
    <row r="27" spans="1:7" x14ac:dyDescent="0.35">
      <c r="A27" s="2"/>
      <c r="B27" s="2"/>
      <c r="C27" s="2"/>
      <c r="D27" s="2"/>
      <c r="E27" s="1"/>
      <c r="F27" s="1"/>
      <c r="G27" s="1"/>
    </row>
  </sheetData>
  <mergeCells count="3">
    <mergeCell ref="A10:D10"/>
    <mergeCell ref="A15:D15"/>
    <mergeCell ref="A16:D1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5" numberStoredAsText="1"/>
    <ignoredError sqref="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C9" sqref="C9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39</v>
      </c>
    </row>
    <row r="3" spans="1:7" x14ac:dyDescent="0.35">
      <c r="A3" s="2" t="s">
        <v>4</v>
      </c>
      <c r="B3" s="2" t="s">
        <v>48</v>
      </c>
      <c r="C3" s="2" t="s">
        <v>5</v>
      </c>
      <c r="D3" s="2" t="s">
        <v>6</v>
      </c>
      <c r="E3" s="3">
        <v>16071</v>
      </c>
      <c r="F3" s="1"/>
      <c r="G3" s="3">
        <v>16071</v>
      </c>
    </row>
    <row r="4" spans="1:7" x14ac:dyDescent="0.35">
      <c r="A4" s="2" t="s">
        <v>4</v>
      </c>
      <c r="B4" s="2" t="s">
        <v>48</v>
      </c>
      <c r="C4" s="2" t="s">
        <v>7</v>
      </c>
      <c r="D4" s="2" t="s">
        <v>8</v>
      </c>
      <c r="E4" s="3">
        <v>42397</v>
      </c>
      <c r="F4" s="1"/>
      <c r="G4" s="3">
        <v>42397</v>
      </c>
    </row>
    <row r="5" spans="1:7" x14ac:dyDescent="0.35">
      <c r="A5" s="2" t="s">
        <v>4</v>
      </c>
      <c r="B5" s="2" t="s">
        <v>48</v>
      </c>
      <c r="C5" s="2" t="s">
        <v>11</v>
      </c>
      <c r="D5" s="2" t="s">
        <v>12</v>
      </c>
      <c r="E5" s="3">
        <v>9175</v>
      </c>
      <c r="F5" s="1"/>
      <c r="G5" s="3">
        <v>9175</v>
      </c>
    </row>
    <row r="6" spans="1:7" x14ac:dyDescent="0.35">
      <c r="A6" s="2" t="s">
        <v>4</v>
      </c>
      <c r="B6" s="2" t="s">
        <v>48</v>
      </c>
      <c r="C6" s="2" t="s">
        <v>13</v>
      </c>
      <c r="D6" s="2" t="s">
        <v>14</v>
      </c>
      <c r="E6" s="3">
        <v>10260</v>
      </c>
      <c r="F6" s="1"/>
      <c r="G6" s="3">
        <v>10260</v>
      </c>
    </row>
    <row r="7" spans="1:7" x14ac:dyDescent="0.35">
      <c r="A7" s="2" t="s">
        <v>4</v>
      </c>
      <c r="B7" s="2" t="s">
        <v>48</v>
      </c>
      <c r="C7" s="2" t="s">
        <v>49</v>
      </c>
      <c r="D7" s="2" t="s">
        <v>50</v>
      </c>
      <c r="E7" s="3">
        <v>42050</v>
      </c>
      <c r="F7" s="1"/>
      <c r="G7" s="3">
        <v>42050</v>
      </c>
    </row>
    <row r="8" spans="1:7" x14ac:dyDescent="0.35">
      <c r="A8" s="2" t="s">
        <v>4</v>
      </c>
      <c r="B8" s="2" t="s">
        <v>48</v>
      </c>
      <c r="C8" s="2" t="s">
        <v>17</v>
      </c>
      <c r="D8" s="2" t="s">
        <v>18</v>
      </c>
      <c r="E8" s="3">
        <v>108425</v>
      </c>
      <c r="F8" s="1"/>
      <c r="G8" s="3">
        <v>108425</v>
      </c>
    </row>
    <row r="9" spans="1:7" x14ac:dyDescent="0.35">
      <c r="A9" s="2" t="s">
        <v>4</v>
      </c>
      <c r="B9" s="2" t="s">
        <v>48</v>
      </c>
      <c r="C9" s="2" t="s">
        <v>19</v>
      </c>
      <c r="D9" s="2" t="s">
        <v>20</v>
      </c>
      <c r="E9" s="3">
        <v>4402</v>
      </c>
      <c r="F9" s="1"/>
      <c r="G9" s="3">
        <v>4402</v>
      </c>
    </row>
    <row r="10" spans="1:7" x14ac:dyDescent="0.35">
      <c r="A10" s="2" t="s">
        <v>4</v>
      </c>
      <c r="B10" s="2" t="s">
        <v>48</v>
      </c>
      <c r="C10" s="2" t="s">
        <v>21</v>
      </c>
      <c r="D10" s="2" t="s">
        <v>22</v>
      </c>
      <c r="E10" s="3">
        <v>165205</v>
      </c>
      <c r="F10" s="1"/>
      <c r="G10" s="3">
        <v>165205</v>
      </c>
    </row>
    <row r="11" spans="1:7" x14ac:dyDescent="0.35">
      <c r="A11" s="2" t="s">
        <v>4</v>
      </c>
      <c r="B11" s="2" t="s">
        <v>48</v>
      </c>
      <c r="C11" s="2" t="s">
        <v>23</v>
      </c>
      <c r="D11" s="2" t="s">
        <v>24</v>
      </c>
      <c r="E11" s="3">
        <v>147387</v>
      </c>
      <c r="F11" s="1"/>
      <c r="G11" s="3">
        <v>147387</v>
      </c>
    </row>
    <row r="12" spans="1:7" x14ac:dyDescent="0.35">
      <c r="A12" s="2" t="s">
        <v>4</v>
      </c>
      <c r="B12" s="2" t="s">
        <v>48</v>
      </c>
      <c r="C12" s="2" t="s">
        <v>51</v>
      </c>
      <c r="D12" s="2" t="s">
        <v>52</v>
      </c>
      <c r="E12" s="3">
        <v>35812</v>
      </c>
      <c r="F12" s="1"/>
      <c r="G12" s="3">
        <v>35812</v>
      </c>
    </row>
    <row r="13" spans="1:7" x14ac:dyDescent="0.35">
      <c r="A13" s="7" t="s">
        <v>45</v>
      </c>
      <c r="B13" s="7"/>
      <c r="C13" s="7"/>
      <c r="D13" s="7"/>
      <c r="E13" s="6">
        <f>SUM(E3:E12)</f>
        <v>581184</v>
      </c>
      <c r="F13" s="6">
        <f t="shared" ref="F13:G13" si="0">SUM(F3:F12)</f>
        <v>0</v>
      </c>
      <c r="G13" s="6">
        <f t="shared" si="0"/>
        <v>581184</v>
      </c>
    </row>
    <row r="14" spans="1:7" x14ac:dyDescent="0.35">
      <c r="A14" s="2" t="s">
        <v>4</v>
      </c>
      <c r="B14" s="2" t="s">
        <v>48</v>
      </c>
      <c r="C14" s="2" t="s">
        <v>53</v>
      </c>
      <c r="D14" s="2" t="s">
        <v>54</v>
      </c>
      <c r="E14" s="3">
        <v>10000</v>
      </c>
      <c r="F14" s="1"/>
      <c r="G14" s="3">
        <v>10000</v>
      </c>
    </row>
    <row r="15" spans="1:7" x14ac:dyDescent="0.35">
      <c r="A15" s="2" t="s">
        <v>4</v>
      </c>
      <c r="B15" s="2" t="s">
        <v>48</v>
      </c>
      <c r="C15" s="2" t="s">
        <v>41</v>
      </c>
      <c r="D15" s="2" t="s">
        <v>42</v>
      </c>
      <c r="E15" s="3">
        <v>1500</v>
      </c>
      <c r="F15" s="1"/>
      <c r="G15" s="3">
        <v>1500</v>
      </c>
    </row>
    <row r="16" spans="1:7" x14ac:dyDescent="0.35">
      <c r="A16" s="2" t="s">
        <v>4</v>
      </c>
      <c r="B16" s="2" t="s">
        <v>48</v>
      </c>
      <c r="C16" s="2" t="s">
        <v>55</v>
      </c>
      <c r="D16" s="2" t="s">
        <v>56</v>
      </c>
      <c r="E16" s="3">
        <v>1000</v>
      </c>
      <c r="F16" s="1"/>
      <c r="G16" s="3">
        <v>1000</v>
      </c>
    </row>
    <row r="17" spans="1:7" x14ac:dyDescent="0.35">
      <c r="A17" s="2" t="s">
        <v>4</v>
      </c>
      <c r="B17" s="2" t="s">
        <v>48</v>
      </c>
      <c r="C17" s="2" t="s">
        <v>57</v>
      </c>
      <c r="D17" s="2" t="s">
        <v>58</v>
      </c>
      <c r="E17" s="3">
        <v>11000</v>
      </c>
      <c r="F17" s="3">
        <v>1800</v>
      </c>
      <c r="G17" s="3">
        <v>9200</v>
      </c>
    </row>
    <row r="18" spans="1:7" x14ac:dyDescent="0.35">
      <c r="A18" s="2" t="s">
        <v>4</v>
      </c>
      <c r="B18" s="2" t="s">
        <v>48</v>
      </c>
      <c r="C18" s="2" t="s">
        <v>59</v>
      </c>
      <c r="D18" s="2" t="s">
        <v>60</v>
      </c>
      <c r="E18" s="3">
        <v>9000</v>
      </c>
      <c r="F18" s="1"/>
      <c r="G18" s="3">
        <v>9000</v>
      </c>
    </row>
    <row r="19" spans="1:7" x14ac:dyDescent="0.35">
      <c r="A19" s="2" t="s">
        <v>4</v>
      </c>
      <c r="B19" s="2" t="s">
        <v>48</v>
      </c>
      <c r="C19" s="2" t="s">
        <v>61</v>
      </c>
      <c r="D19" s="2" t="s">
        <v>62</v>
      </c>
      <c r="E19" s="3">
        <v>1000</v>
      </c>
      <c r="F19" s="1"/>
      <c r="G19" s="3">
        <v>1000</v>
      </c>
    </row>
    <row r="20" spans="1:7" x14ac:dyDescent="0.35">
      <c r="A20" s="2" t="s">
        <v>4</v>
      </c>
      <c r="B20" s="2" t="s">
        <v>48</v>
      </c>
      <c r="C20" s="2" t="s">
        <v>25</v>
      </c>
      <c r="D20" s="2" t="s">
        <v>26</v>
      </c>
      <c r="E20" s="3">
        <v>30000</v>
      </c>
      <c r="F20" s="3">
        <v>18000</v>
      </c>
      <c r="G20" s="3">
        <v>12000</v>
      </c>
    </row>
    <row r="21" spans="1:7" x14ac:dyDescent="0.35">
      <c r="A21" s="2" t="s">
        <v>4</v>
      </c>
      <c r="B21" s="2" t="s">
        <v>48</v>
      </c>
      <c r="C21" s="2" t="s">
        <v>29</v>
      </c>
      <c r="D21" s="2" t="s">
        <v>30</v>
      </c>
      <c r="E21" s="3">
        <v>120000</v>
      </c>
      <c r="F21" s="3">
        <v>4000</v>
      </c>
      <c r="G21" s="3">
        <v>116000</v>
      </c>
    </row>
    <row r="22" spans="1:7" x14ac:dyDescent="0.35">
      <c r="A22" s="2" t="s">
        <v>4</v>
      </c>
      <c r="B22" s="2" t="s">
        <v>48</v>
      </c>
      <c r="C22" s="2" t="s">
        <v>31</v>
      </c>
      <c r="D22" s="2" t="s">
        <v>32</v>
      </c>
      <c r="E22" s="3">
        <v>174000</v>
      </c>
      <c r="F22" s="3">
        <v>150000</v>
      </c>
      <c r="G22" s="3">
        <v>24000</v>
      </c>
    </row>
    <row r="23" spans="1:7" x14ac:dyDescent="0.35">
      <c r="A23" s="2" t="s">
        <v>4</v>
      </c>
      <c r="B23" s="2" t="s">
        <v>48</v>
      </c>
      <c r="C23" s="2" t="s">
        <v>33</v>
      </c>
      <c r="D23" s="2" t="s">
        <v>34</v>
      </c>
      <c r="E23" s="3">
        <v>40400</v>
      </c>
      <c r="F23" s="3">
        <v>40600</v>
      </c>
      <c r="G23" s="3">
        <v>-200</v>
      </c>
    </row>
    <row r="24" spans="1:7" x14ac:dyDescent="0.35">
      <c r="A24" s="7" t="s">
        <v>46</v>
      </c>
      <c r="B24" s="7"/>
      <c r="C24" s="7"/>
      <c r="D24" s="7"/>
      <c r="E24" s="6">
        <f>SUM(E14:E23)</f>
        <v>397900</v>
      </c>
      <c r="F24" s="6">
        <f t="shared" ref="F24:G24" si="1">SUM(F14:F23)</f>
        <v>214400</v>
      </c>
      <c r="G24" s="6">
        <f t="shared" si="1"/>
        <v>183500</v>
      </c>
    </row>
    <row r="25" spans="1:7" x14ac:dyDescent="0.35">
      <c r="A25" s="2" t="s">
        <v>4</v>
      </c>
      <c r="B25" s="2" t="s">
        <v>48</v>
      </c>
      <c r="C25" s="2" t="s">
        <v>63</v>
      </c>
      <c r="D25" s="2" t="s">
        <v>64</v>
      </c>
      <c r="E25" s="3">
        <v>200000</v>
      </c>
      <c r="F25" s="3">
        <v>200000</v>
      </c>
      <c r="G25" s="1"/>
    </row>
    <row r="26" spans="1:7" x14ac:dyDescent="0.35">
      <c r="A26" s="2" t="s">
        <v>4</v>
      </c>
      <c r="B26" s="2" t="s">
        <v>48</v>
      </c>
      <c r="C26" s="2" t="s">
        <v>65</v>
      </c>
      <c r="D26" s="2" t="s">
        <v>66</v>
      </c>
      <c r="E26" s="1"/>
      <c r="F26" s="3">
        <v>331000</v>
      </c>
      <c r="G26" s="3">
        <v>-331000</v>
      </c>
    </row>
    <row r="27" spans="1:7" x14ac:dyDescent="0.35">
      <c r="A27" s="2" t="s">
        <v>4</v>
      </c>
      <c r="B27" s="2" t="s">
        <v>48</v>
      </c>
      <c r="C27" s="2" t="s">
        <v>67</v>
      </c>
      <c r="D27" s="2" t="s">
        <v>68</v>
      </c>
      <c r="E27" s="3">
        <v>51000</v>
      </c>
      <c r="F27" s="1"/>
      <c r="G27" s="3">
        <v>51000</v>
      </c>
    </row>
    <row r="28" spans="1:7" x14ac:dyDescent="0.35">
      <c r="A28" s="2" t="s">
        <v>4</v>
      </c>
      <c r="B28" s="2" t="s">
        <v>48</v>
      </c>
      <c r="C28" s="2" t="s">
        <v>69</v>
      </c>
      <c r="D28" s="2" t="s">
        <v>70</v>
      </c>
      <c r="E28" s="3">
        <v>29000</v>
      </c>
      <c r="F28" s="1"/>
      <c r="G28" s="3">
        <v>29000</v>
      </c>
    </row>
    <row r="29" spans="1:7" x14ac:dyDescent="0.35">
      <c r="A29" s="2" t="s">
        <v>4</v>
      </c>
      <c r="B29" s="2" t="s">
        <v>48</v>
      </c>
      <c r="C29" s="2" t="s">
        <v>71</v>
      </c>
      <c r="D29" s="2" t="s">
        <v>72</v>
      </c>
      <c r="E29" s="3">
        <v>280000</v>
      </c>
      <c r="F29" s="1"/>
      <c r="G29" s="3">
        <v>280000</v>
      </c>
    </row>
    <row r="30" spans="1:7" x14ac:dyDescent="0.35">
      <c r="A30" s="7" t="s">
        <v>75</v>
      </c>
      <c r="B30" s="7"/>
      <c r="C30" s="7"/>
      <c r="D30" s="7"/>
      <c r="E30" s="6">
        <f>SUM(E25:E29)</f>
        <v>560000</v>
      </c>
      <c r="F30" s="6">
        <f t="shared" ref="F30:G30" si="2">SUM(F25:F29)</f>
        <v>531000</v>
      </c>
      <c r="G30" s="6">
        <f t="shared" si="2"/>
        <v>29000</v>
      </c>
    </row>
    <row r="31" spans="1:7" x14ac:dyDescent="0.35">
      <c r="A31" s="2" t="s">
        <v>4</v>
      </c>
      <c r="B31" s="2" t="s">
        <v>48</v>
      </c>
      <c r="C31" s="2" t="s">
        <v>73</v>
      </c>
      <c r="D31" s="2" t="s">
        <v>74</v>
      </c>
      <c r="E31" s="3">
        <v>600000</v>
      </c>
      <c r="F31" s="1"/>
      <c r="G31" s="3">
        <v>600000</v>
      </c>
    </row>
    <row r="32" spans="1:7" x14ac:dyDescent="0.35">
      <c r="A32" s="7" t="s">
        <v>132</v>
      </c>
      <c r="B32" s="7"/>
      <c r="C32" s="7"/>
      <c r="D32" s="7"/>
      <c r="E32" s="6">
        <f>SUM(E31)</f>
        <v>600000</v>
      </c>
      <c r="F32" s="6">
        <f t="shared" ref="F32:G32" si="3">SUM(F31)</f>
        <v>0</v>
      </c>
      <c r="G32" s="6">
        <f t="shared" si="3"/>
        <v>600000</v>
      </c>
    </row>
    <row r="33" spans="1:7" x14ac:dyDescent="0.35">
      <c r="A33" s="8" t="s">
        <v>76</v>
      </c>
      <c r="B33" s="8"/>
      <c r="C33" s="8"/>
      <c r="D33" s="8"/>
      <c r="E33" s="6">
        <f>E13+E24+E30+E32</f>
        <v>2139084</v>
      </c>
      <c r="F33" s="6">
        <f t="shared" ref="F33:G33" si="4">F13+F24+F30+F32</f>
        <v>745400</v>
      </c>
      <c r="G33" s="6">
        <f t="shared" si="4"/>
        <v>1393684</v>
      </c>
    </row>
  </sheetData>
  <mergeCells count="5">
    <mergeCell ref="A13:D13"/>
    <mergeCell ref="A24:D24"/>
    <mergeCell ref="A30:D30"/>
    <mergeCell ref="A32:D32"/>
    <mergeCell ref="A33:D3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G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A27" sqref="A27:D27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39</v>
      </c>
    </row>
    <row r="3" spans="1:7" x14ac:dyDescent="0.35">
      <c r="A3" s="2" t="s">
        <v>4</v>
      </c>
      <c r="B3" s="2" t="s">
        <v>77</v>
      </c>
      <c r="C3" s="2" t="s">
        <v>7</v>
      </c>
      <c r="D3" s="2" t="s">
        <v>8</v>
      </c>
      <c r="E3" s="3">
        <v>70662</v>
      </c>
      <c r="F3" s="1"/>
      <c r="G3" s="3">
        <v>70662</v>
      </c>
    </row>
    <row r="4" spans="1:7" x14ac:dyDescent="0.35">
      <c r="A4" s="2" t="s">
        <v>4</v>
      </c>
      <c r="B4" s="2" t="s">
        <v>77</v>
      </c>
      <c r="C4" s="2" t="s">
        <v>9</v>
      </c>
      <c r="D4" s="2" t="s">
        <v>10</v>
      </c>
      <c r="E4" s="3">
        <v>32472</v>
      </c>
      <c r="F4" s="1"/>
      <c r="G4" s="3">
        <v>32472</v>
      </c>
    </row>
    <row r="5" spans="1:7" x14ac:dyDescent="0.35">
      <c r="A5" s="2" t="s">
        <v>4</v>
      </c>
      <c r="B5" s="2" t="s">
        <v>77</v>
      </c>
      <c r="C5" s="2" t="s">
        <v>11</v>
      </c>
      <c r="D5" s="2" t="s">
        <v>12</v>
      </c>
      <c r="E5" s="3">
        <v>36698</v>
      </c>
      <c r="F5" s="1"/>
      <c r="G5" s="3">
        <v>36698</v>
      </c>
    </row>
    <row r="6" spans="1:7" x14ac:dyDescent="0.35">
      <c r="A6" s="2" t="s">
        <v>4</v>
      </c>
      <c r="B6" s="2" t="s">
        <v>77</v>
      </c>
      <c r="C6" s="2" t="s">
        <v>13</v>
      </c>
      <c r="D6" s="2" t="s">
        <v>14</v>
      </c>
      <c r="E6" s="3">
        <v>39785</v>
      </c>
      <c r="F6" s="1"/>
      <c r="G6" s="3">
        <v>39785</v>
      </c>
    </row>
    <row r="7" spans="1:7" x14ac:dyDescent="0.35">
      <c r="A7" s="2" t="s">
        <v>4</v>
      </c>
      <c r="B7" s="2" t="s">
        <v>77</v>
      </c>
      <c r="C7" s="2" t="s">
        <v>15</v>
      </c>
      <c r="D7" s="2" t="s">
        <v>16</v>
      </c>
      <c r="E7" s="3">
        <v>75213</v>
      </c>
      <c r="F7" s="1"/>
      <c r="G7" s="3">
        <v>75213</v>
      </c>
    </row>
    <row r="8" spans="1:7" x14ac:dyDescent="0.35">
      <c r="A8" s="2" t="s">
        <v>4</v>
      </c>
      <c r="B8" s="2" t="s">
        <v>77</v>
      </c>
      <c r="C8" s="2" t="s">
        <v>17</v>
      </c>
      <c r="D8" s="2" t="s">
        <v>18</v>
      </c>
      <c r="E8" s="3">
        <v>183535</v>
      </c>
      <c r="F8" s="1"/>
      <c r="G8" s="3">
        <v>183535</v>
      </c>
    </row>
    <row r="9" spans="1:7" x14ac:dyDescent="0.35">
      <c r="A9" s="2" t="s">
        <v>4</v>
      </c>
      <c r="B9" s="2" t="s">
        <v>77</v>
      </c>
      <c r="C9" s="2" t="s">
        <v>19</v>
      </c>
      <c r="D9" s="2" t="s">
        <v>20</v>
      </c>
      <c r="E9" s="3">
        <v>20167</v>
      </c>
      <c r="F9" s="1"/>
      <c r="G9" s="3">
        <v>20167</v>
      </c>
    </row>
    <row r="10" spans="1:7" x14ac:dyDescent="0.35">
      <c r="A10" s="2" t="s">
        <v>4</v>
      </c>
      <c r="B10" s="2" t="s">
        <v>77</v>
      </c>
      <c r="C10" s="2" t="s">
        <v>21</v>
      </c>
      <c r="D10" s="2" t="s">
        <v>22</v>
      </c>
      <c r="E10" s="3">
        <v>15380</v>
      </c>
      <c r="F10" s="1"/>
      <c r="G10" s="3">
        <v>15380</v>
      </c>
    </row>
    <row r="11" spans="1:7" x14ac:dyDescent="0.35">
      <c r="A11" s="2" t="s">
        <v>4</v>
      </c>
      <c r="B11" s="2" t="s">
        <v>77</v>
      </c>
      <c r="C11" s="2" t="s">
        <v>23</v>
      </c>
      <c r="D11" s="2" t="s">
        <v>24</v>
      </c>
      <c r="E11" s="3">
        <v>12588</v>
      </c>
      <c r="F11" s="1"/>
      <c r="G11" s="3">
        <v>12588</v>
      </c>
    </row>
    <row r="12" spans="1:7" x14ac:dyDescent="0.35">
      <c r="A12" s="2" t="s">
        <v>4</v>
      </c>
      <c r="B12" s="2" t="s">
        <v>77</v>
      </c>
      <c r="C12" s="2" t="s">
        <v>51</v>
      </c>
      <c r="D12" s="2" t="s">
        <v>52</v>
      </c>
      <c r="E12" s="3">
        <v>35812</v>
      </c>
      <c r="F12" s="1"/>
      <c r="G12" s="3">
        <v>35812</v>
      </c>
    </row>
    <row r="13" spans="1:7" x14ac:dyDescent="0.35">
      <c r="A13" s="7" t="s">
        <v>45</v>
      </c>
      <c r="B13" s="7"/>
      <c r="C13" s="7"/>
      <c r="D13" s="7"/>
      <c r="E13" s="6">
        <f>SUM(E3:E12)</f>
        <v>522312</v>
      </c>
      <c r="F13" s="6">
        <f t="shared" ref="F13:G13" si="0">SUM(F3:F12)</f>
        <v>0</v>
      </c>
      <c r="G13" s="6">
        <f t="shared" si="0"/>
        <v>522312</v>
      </c>
    </row>
    <row r="14" spans="1:7" x14ac:dyDescent="0.35">
      <c r="A14" s="2" t="s">
        <v>4</v>
      </c>
      <c r="B14" s="2" t="s">
        <v>77</v>
      </c>
      <c r="C14" s="2" t="s">
        <v>41</v>
      </c>
      <c r="D14" s="2" t="s">
        <v>42</v>
      </c>
      <c r="E14" s="3">
        <v>3000</v>
      </c>
      <c r="F14" s="1"/>
      <c r="G14" s="3">
        <v>3000</v>
      </c>
    </row>
    <row r="15" spans="1:7" x14ac:dyDescent="0.35">
      <c r="A15" s="2" t="s">
        <v>4</v>
      </c>
      <c r="B15" s="2" t="s">
        <v>77</v>
      </c>
      <c r="C15" s="2" t="s">
        <v>55</v>
      </c>
      <c r="D15" s="2" t="s">
        <v>56</v>
      </c>
      <c r="E15" s="3">
        <v>1500</v>
      </c>
      <c r="F15" s="1"/>
      <c r="G15" s="3">
        <v>1500</v>
      </c>
    </row>
    <row r="16" spans="1:7" x14ac:dyDescent="0.35">
      <c r="A16" s="2" t="s">
        <v>4</v>
      </c>
      <c r="B16" s="2" t="s">
        <v>77</v>
      </c>
      <c r="C16" s="2" t="s">
        <v>57</v>
      </c>
      <c r="D16" s="2" t="s">
        <v>58</v>
      </c>
      <c r="E16" s="3">
        <v>8000</v>
      </c>
      <c r="F16" s="1"/>
      <c r="G16" s="3">
        <v>8000</v>
      </c>
    </row>
    <row r="17" spans="1:7" x14ac:dyDescent="0.35">
      <c r="A17" s="2" t="s">
        <v>4</v>
      </c>
      <c r="B17" s="2" t="s">
        <v>77</v>
      </c>
      <c r="C17" s="2" t="s">
        <v>78</v>
      </c>
      <c r="D17" s="2" t="s">
        <v>79</v>
      </c>
      <c r="E17" s="3">
        <v>2100</v>
      </c>
      <c r="F17" s="1"/>
      <c r="G17" s="3">
        <v>2100</v>
      </c>
    </row>
    <row r="18" spans="1:7" x14ac:dyDescent="0.35">
      <c r="A18" s="2" t="s">
        <v>4</v>
      </c>
      <c r="B18" s="2" t="s">
        <v>77</v>
      </c>
      <c r="C18" s="2" t="s">
        <v>61</v>
      </c>
      <c r="D18" s="2" t="s">
        <v>62</v>
      </c>
      <c r="E18" s="3">
        <v>1000</v>
      </c>
      <c r="F18" s="1"/>
      <c r="G18" s="3">
        <v>1000</v>
      </c>
    </row>
    <row r="19" spans="1:7" x14ac:dyDescent="0.35">
      <c r="A19" s="2" t="s">
        <v>4</v>
      </c>
      <c r="B19" s="2" t="s">
        <v>77</v>
      </c>
      <c r="C19" s="2" t="s">
        <v>80</v>
      </c>
      <c r="D19" s="2" t="s">
        <v>81</v>
      </c>
      <c r="E19" s="3">
        <v>1000</v>
      </c>
      <c r="F19" s="1"/>
      <c r="G19" s="3">
        <v>1000</v>
      </c>
    </row>
    <row r="20" spans="1:7" x14ac:dyDescent="0.35">
      <c r="A20" s="2" t="s">
        <v>4</v>
      </c>
      <c r="B20" s="2" t="s">
        <v>77</v>
      </c>
      <c r="C20" s="2" t="s">
        <v>25</v>
      </c>
      <c r="D20" s="2" t="s">
        <v>26</v>
      </c>
      <c r="E20" s="3">
        <v>16000</v>
      </c>
      <c r="F20" s="1"/>
      <c r="G20" s="3">
        <v>16000</v>
      </c>
    </row>
    <row r="21" spans="1:7" x14ac:dyDescent="0.35">
      <c r="A21" s="2" t="s">
        <v>4</v>
      </c>
      <c r="B21" s="2" t="s">
        <v>77</v>
      </c>
      <c r="C21" s="2" t="s">
        <v>27</v>
      </c>
      <c r="D21" s="2" t="s">
        <v>28</v>
      </c>
      <c r="E21" s="3">
        <v>8000</v>
      </c>
      <c r="F21" s="1"/>
      <c r="G21" s="3">
        <v>8000</v>
      </c>
    </row>
    <row r="22" spans="1:7" x14ac:dyDescent="0.35">
      <c r="A22" s="2" t="s">
        <v>4</v>
      </c>
      <c r="B22" s="2" t="s">
        <v>77</v>
      </c>
      <c r="C22" s="2" t="s">
        <v>29</v>
      </c>
      <c r="D22" s="2" t="s">
        <v>30</v>
      </c>
      <c r="E22" s="3">
        <v>15000</v>
      </c>
      <c r="F22" s="1"/>
      <c r="G22" s="3">
        <v>15000</v>
      </c>
    </row>
    <row r="23" spans="1:7" x14ac:dyDescent="0.35">
      <c r="A23" s="2" t="s">
        <v>4</v>
      </c>
      <c r="B23" s="2" t="s">
        <v>77</v>
      </c>
      <c r="C23" s="2" t="s">
        <v>82</v>
      </c>
      <c r="D23" s="2" t="s">
        <v>83</v>
      </c>
      <c r="E23" s="3">
        <v>4700</v>
      </c>
      <c r="F23" s="1"/>
      <c r="G23" s="3">
        <v>4700</v>
      </c>
    </row>
    <row r="24" spans="1:7" x14ac:dyDescent="0.35">
      <c r="A24" s="2" t="s">
        <v>4</v>
      </c>
      <c r="B24" s="2" t="s">
        <v>77</v>
      </c>
      <c r="C24" s="2" t="s">
        <v>33</v>
      </c>
      <c r="D24" s="2" t="s">
        <v>34</v>
      </c>
      <c r="E24" s="3">
        <v>12000</v>
      </c>
      <c r="F24" s="1"/>
      <c r="G24" s="3">
        <v>12000</v>
      </c>
    </row>
    <row r="25" spans="1:7" x14ac:dyDescent="0.35">
      <c r="A25" s="7" t="s">
        <v>46</v>
      </c>
      <c r="B25" s="7"/>
      <c r="C25" s="7"/>
      <c r="D25" s="7"/>
      <c r="E25" s="6">
        <f>SUM(E14:E24)</f>
        <v>72300</v>
      </c>
      <c r="F25" s="6">
        <f t="shared" ref="F25:G25" si="1">SUM(F14:F24)</f>
        <v>0</v>
      </c>
      <c r="G25" s="6">
        <f t="shared" si="1"/>
        <v>72300</v>
      </c>
    </row>
    <row r="26" spans="1:7" x14ac:dyDescent="0.35">
      <c r="A26" s="2" t="s">
        <v>4</v>
      </c>
      <c r="B26" s="2" t="s">
        <v>77</v>
      </c>
      <c r="C26" s="2" t="s">
        <v>65</v>
      </c>
      <c r="D26" s="2" t="s">
        <v>66</v>
      </c>
      <c r="E26" s="3">
        <v>18300</v>
      </c>
      <c r="F26" s="1"/>
      <c r="G26" s="3">
        <v>18300</v>
      </c>
    </row>
    <row r="27" spans="1:7" x14ac:dyDescent="0.35">
      <c r="A27" s="7" t="s">
        <v>84</v>
      </c>
      <c r="B27" s="7"/>
      <c r="C27" s="7"/>
      <c r="D27" s="7"/>
      <c r="E27" s="6">
        <f>SUM(E26)</f>
        <v>18300</v>
      </c>
      <c r="F27" s="6">
        <f t="shared" ref="F27:G27" si="2">SUM(F26)</f>
        <v>0</v>
      </c>
      <c r="G27" s="6">
        <f t="shared" si="2"/>
        <v>18300</v>
      </c>
    </row>
    <row r="28" spans="1:7" x14ac:dyDescent="0.35">
      <c r="A28" s="8" t="s">
        <v>85</v>
      </c>
      <c r="B28" s="8"/>
      <c r="C28" s="8"/>
      <c r="D28" s="8"/>
      <c r="E28" s="6">
        <f>E13+E25+E27</f>
        <v>612912</v>
      </c>
      <c r="F28" s="6">
        <f t="shared" ref="F28:G28" si="3">F13+F25+F27</f>
        <v>0</v>
      </c>
      <c r="G28" s="6">
        <f t="shared" si="3"/>
        <v>612912</v>
      </c>
    </row>
  </sheetData>
  <mergeCells count="4">
    <mergeCell ref="A13:D13"/>
    <mergeCell ref="A25:D25"/>
    <mergeCell ref="A27:D27"/>
    <mergeCell ref="A28:D2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workbookViewId="0">
      <selection activeCell="C45" sqref="C45"/>
    </sheetView>
  </sheetViews>
  <sheetFormatPr baseColWidth="10" defaultRowHeight="14.5" x14ac:dyDescent="0.35"/>
  <cols>
    <col min="1" max="1" width="5.26953125" bestFit="1" customWidth="1"/>
    <col min="4" max="4" width="42.54296875" bestFit="1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39</v>
      </c>
    </row>
    <row r="3" spans="1:7" x14ac:dyDescent="0.35">
      <c r="A3" s="2" t="s">
        <v>4</v>
      </c>
      <c r="B3" s="2" t="s">
        <v>86</v>
      </c>
      <c r="C3" s="2" t="s">
        <v>5</v>
      </c>
      <c r="D3" s="2" t="s">
        <v>6</v>
      </c>
      <c r="E3" s="3">
        <v>80357</v>
      </c>
      <c r="F3" s="3">
        <v>15928</v>
      </c>
      <c r="G3" s="3">
        <v>64429</v>
      </c>
    </row>
    <row r="4" spans="1:7" x14ac:dyDescent="0.35">
      <c r="A4" s="2" t="s">
        <v>4</v>
      </c>
      <c r="B4" s="2" t="s">
        <v>86</v>
      </c>
      <c r="C4" s="2" t="s">
        <v>7</v>
      </c>
      <c r="D4" s="2" t="s">
        <v>8</v>
      </c>
      <c r="E4" s="3">
        <v>84794</v>
      </c>
      <c r="F4" s="3">
        <v>56025</v>
      </c>
      <c r="G4" s="3">
        <v>28769</v>
      </c>
    </row>
    <row r="5" spans="1:7" x14ac:dyDescent="0.35">
      <c r="A5" s="2" t="s">
        <v>4</v>
      </c>
      <c r="B5" s="2" t="s">
        <v>86</v>
      </c>
      <c r="C5" s="2" t="s">
        <v>9</v>
      </c>
      <c r="D5" s="2" t="s">
        <v>10</v>
      </c>
      <c r="E5" s="3">
        <v>10824</v>
      </c>
      <c r="F5" s="3">
        <v>10727</v>
      </c>
      <c r="G5" s="3">
        <v>97</v>
      </c>
    </row>
    <row r="6" spans="1:7" x14ac:dyDescent="0.35">
      <c r="A6" s="2" t="s">
        <v>4</v>
      </c>
      <c r="B6" s="2" t="s">
        <v>86</v>
      </c>
      <c r="C6" s="2" t="s">
        <v>13</v>
      </c>
      <c r="D6" s="2" t="s">
        <v>14</v>
      </c>
      <c r="E6" s="3">
        <v>21107</v>
      </c>
      <c r="F6" s="3">
        <v>19165</v>
      </c>
      <c r="G6" s="3">
        <v>1942</v>
      </c>
    </row>
    <row r="7" spans="1:7" x14ac:dyDescent="0.35">
      <c r="A7" s="2" t="s">
        <v>4</v>
      </c>
      <c r="B7" s="2" t="s">
        <v>86</v>
      </c>
      <c r="C7" s="2" t="s">
        <v>15</v>
      </c>
      <c r="D7" s="2" t="s">
        <v>16</v>
      </c>
      <c r="E7" s="3">
        <v>98350</v>
      </c>
      <c r="F7" s="3">
        <v>48226</v>
      </c>
      <c r="G7" s="3">
        <v>50124</v>
      </c>
    </row>
    <row r="8" spans="1:7" x14ac:dyDescent="0.35">
      <c r="A8" s="2" t="s">
        <v>4</v>
      </c>
      <c r="B8" s="2" t="s">
        <v>86</v>
      </c>
      <c r="C8" s="2" t="s">
        <v>17</v>
      </c>
      <c r="D8" s="2" t="s">
        <v>18</v>
      </c>
      <c r="E8" s="3">
        <v>245403</v>
      </c>
      <c r="F8" s="3">
        <v>116916</v>
      </c>
      <c r="G8" s="3">
        <v>128487</v>
      </c>
    </row>
    <row r="9" spans="1:7" x14ac:dyDescent="0.35">
      <c r="A9" s="2" t="s">
        <v>4</v>
      </c>
      <c r="B9" s="2" t="s">
        <v>86</v>
      </c>
      <c r="C9" s="2" t="s">
        <v>19</v>
      </c>
      <c r="D9" s="2" t="s">
        <v>20</v>
      </c>
      <c r="E9" s="3">
        <v>10026</v>
      </c>
      <c r="F9" s="3">
        <v>8805</v>
      </c>
      <c r="G9" s="3">
        <v>1221</v>
      </c>
    </row>
    <row r="10" spans="1:7" x14ac:dyDescent="0.35">
      <c r="A10" s="2" t="s">
        <v>4</v>
      </c>
      <c r="B10" s="2" t="s">
        <v>86</v>
      </c>
      <c r="C10" s="2" t="s">
        <v>21</v>
      </c>
      <c r="D10" s="2" t="s">
        <v>22</v>
      </c>
      <c r="E10" s="3">
        <v>108142</v>
      </c>
      <c r="F10" s="3">
        <v>81207</v>
      </c>
      <c r="G10" s="3">
        <v>26935</v>
      </c>
    </row>
    <row r="11" spans="1:7" x14ac:dyDescent="0.35">
      <c r="A11" s="2" t="s">
        <v>4</v>
      </c>
      <c r="B11" s="2" t="s">
        <v>86</v>
      </c>
      <c r="C11" s="2" t="s">
        <v>23</v>
      </c>
      <c r="D11" s="2" t="s">
        <v>24</v>
      </c>
      <c r="E11" s="3">
        <v>54763</v>
      </c>
      <c r="F11" s="3">
        <v>26240</v>
      </c>
      <c r="G11" s="3">
        <v>28523</v>
      </c>
    </row>
    <row r="12" spans="1:7" x14ac:dyDescent="0.35">
      <c r="A12" s="2" t="s">
        <v>4</v>
      </c>
      <c r="B12" s="2" t="s">
        <v>86</v>
      </c>
      <c r="C12" s="2" t="s">
        <v>87</v>
      </c>
      <c r="D12" s="2" t="s">
        <v>88</v>
      </c>
      <c r="E12" s="3">
        <v>198438</v>
      </c>
      <c r="F12" s="3">
        <v>236480</v>
      </c>
      <c r="G12" s="3">
        <v>-38042</v>
      </c>
    </row>
    <row r="13" spans="1:7" x14ac:dyDescent="0.35">
      <c r="A13" s="7" t="s">
        <v>45</v>
      </c>
      <c r="B13" s="7"/>
      <c r="C13" s="7"/>
      <c r="D13" s="7"/>
      <c r="E13" s="6">
        <f>SUM(E3:E12)</f>
        <v>912204</v>
      </c>
      <c r="F13" s="6">
        <f t="shared" ref="F13:G13" si="0">SUM(F3:F12)</f>
        <v>619719</v>
      </c>
      <c r="G13" s="6">
        <f t="shared" si="0"/>
        <v>292485</v>
      </c>
    </row>
    <row r="14" spans="1:7" x14ac:dyDescent="0.35">
      <c r="A14" s="2" t="s">
        <v>4</v>
      </c>
      <c r="B14" s="2" t="s">
        <v>86</v>
      </c>
      <c r="C14" s="2" t="s">
        <v>53</v>
      </c>
      <c r="D14" s="2" t="s">
        <v>54</v>
      </c>
      <c r="E14" s="3">
        <v>6000</v>
      </c>
      <c r="F14" s="3">
        <v>6000</v>
      </c>
      <c r="G14" s="1"/>
    </row>
    <row r="15" spans="1:7" x14ac:dyDescent="0.35">
      <c r="A15" s="2" t="s">
        <v>4</v>
      </c>
      <c r="B15" s="2" t="s">
        <v>86</v>
      </c>
      <c r="C15" s="2" t="s">
        <v>41</v>
      </c>
      <c r="D15" s="2" t="s">
        <v>42</v>
      </c>
      <c r="E15" s="3">
        <v>7000</v>
      </c>
      <c r="F15" s="3">
        <v>5800</v>
      </c>
      <c r="G15" s="3">
        <v>1200</v>
      </c>
    </row>
    <row r="16" spans="1:7" x14ac:dyDescent="0.35">
      <c r="A16" s="2" t="s">
        <v>4</v>
      </c>
      <c r="B16" s="2" t="s">
        <v>86</v>
      </c>
      <c r="C16" s="2" t="s">
        <v>89</v>
      </c>
      <c r="D16" s="2" t="s">
        <v>90</v>
      </c>
      <c r="E16" s="3">
        <v>800</v>
      </c>
      <c r="F16" s="3">
        <v>800</v>
      </c>
      <c r="G16" s="1"/>
    </row>
    <row r="17" spans="1:7" x14ac:dyDescent="0.35">
      <c r="A17" s="2" t="s">
        <v>4</v>
      </c>
      <c r="B17" s="2" t="s">
        <v>86</v>
      </c>
      <c r="C17" s="2" t="s">
        <v>91</v>
      </c>
      <c r="D17" s="2" t="s">
        <v>92</v>
      </c>
      <c r="E17" s="3">
        <v>100</v>
      </c>
      <c r="F17" s="3">
        <v>100</v>
      </c>
      <c r="G17" s="1"/>
    </row>
    <row r="18" spans="1:7" x14ac:dyDescent="0.35">
      <c r="A18" s="2" t="s">
        <v>4</v>
      </c>
      <c r="B18" s="2" t="s">
        <v>86</v>
      </c>
      <c r="C18" s="2" t="s">
        <v>55</v>
      </c>
      <c r="D18" s="2" t="s">
        <v>56</v>
      </c>
      <c r="E18" s="3">
        <v>16000</v>
      </c>
      <c r="F18" s="3">
        <v>16000</v>
      </c>
      <c r="G18" s="1"/>
    </row>
    <row r="19" spans="1:7" x14ac:dyDescent="0.35">
      <c r="A19" s="2" t="s">
        <v>4</v>
      </c>
      <c r="B19" s="2" t="s">
        <v>86</v>
      </c>
      <c r="C19" s="2" t="s">
        <v>93</v>
      </c>
      <c r="D19" s="2" t="s">
        <v>94</v>
      </c>
      <c r="E19" s="3">
        <v>1400</v>
      </c>
      <c r="F19" s="3">
        <v>1400</v>
      </c>
      <c r="G19" s="1"/>
    </row>
    <row r="20" spans="1:7" x14ac:dyDescent="0.35">
      <c r="A20" s="2" t="s">
        <v>4</v>
      </c>
      <c r="B20" s="2" t="s">
        <v>86</v>
      </c>
      <c r="C20" s="2" t="s">
        <v>95</v>
      </c>
      <c r="D20" s="2" t="s">
        <v>96</v>
      </c>
      <c r="E20" s="3">
        <v>1500</v>
      </c>
      <c r="F20" s="3">
        <v>1500</v>
      </c>
      <c r="G20" s="1"/>
    </row>
    <row r="21" spans="1:7" x14ac:dyDescent="0.35">
      <c r="A21" s="2" t="s">
        <v>4</v>
      </c>
      <c r="B21" s="2" t="s">
        <v>86</v>
      </c>
      <c r="C21" s="2" t="s">
        <v>57</v>
      </c>
      <c r="D21" s="2" t="s">
        <v>58</v>
      </c>
      <c r="E21" s="3">
        <v>25000</v>
      </c>
      <c r="F21" s="3">
        <v>22700</v>
      </c>
      <c r="G21" s="3">
        <v>2300</v>
      </c>
    </row>
    <row r="22" spans="1:7" x14ac:dyDescent="0.35">
      <c r="A22" s="2" t="s">
        <v>4</v>
      </c>
      <c r="B22" s="2" t="s">
        <v>86</v>
      </c>
      <c r="C22" s="2" t="s">
        <v>97</v>
      </c>
      <c r="D22" s="2" t="s">
        <v>98</v>
      </c>
      <c r="E22" s="3">
        <v>100</v>
      </c>
      <c r="F22" s="3">
        <v>100</v>
      </c>
      <c r="G22" s="1"/>
    </row>
    <row r="23" spans="1:7" x14ac:dyDescent="0.35">
      <c r="A23" s="2" t="s">
        <v>4</v>
      </c>
      <c r="B23" s="2" t="s">
        <v>86</v>
      </c>
      <c r="C23" s="2" t="s">
        <v>61</v>
      </c>
      <c r="D23" s="2" t="s">
        <v>62</v>
      </c>
      <c r="E23" s="3">
        <v>3000</v>
      </c>
      <c r="F23" s="3">
        <v>3000</v>
      </c>
      <c r="G23" s="1"/>
    </row>
    <row r="24" spans="1:7" x14ac:dyDescent="0.35">
      <c r="A24" s="2" t="s">
        <v>4</v>
      </c>
      <c r="B24" s="2" t="s">
        <v>86</v>
      </c>
      <c r="C24" s="2" t="s">
        <v>80</v>
      </c>
      <c r="D24" s="2" t="s">
        <v>81</v>
      </c>
      <c r="E24" s="3">
        <v>10000</v>
      </c>
      <c r="F24" s="3">
        <v>10000</v>
      </c>
      <c r="G24" s="1"/>
    </row>
    <row r="25" spans="1:7" x14ac:dyDescent="0.35">
      <c r="A25" s="2" t="s">
        <v>4</v>
      </c>
      <c r="B25" s="2" t="s">
        <v>86</v>
      </c>
      <c r="C25" s="2" t="s">
        <v>99</v>
      </c>
      <c r="D25" s="2" t="s">
        <v>100</v>
      </c>
      <c r="E25" s="3">
        <v>200</v>
      </c>
      <c r="F25" s="3">
        <v>200</v>
      </c>
      <c r="G25" s="1"/>
    </row>
    <row r="26" spans="1:7" x14ac:dyDescent="0.35">
      <c r="A26" s="2" t="s">
        <v>4</v>
      </c>
      <c r="B26" s="2" t="s">
        <v>86</v>
      </c>
      <c r="C26" s="2" t="s">
        <v>101</v>
      </c>
      <c r="D26" s="2" t="s">
        <v>102</v>
      </c>
      <c r="E26" s="3">
        <v>200</v>
      </c>
      <c r="F26" s="3">
        <v>200</v>
      </c>
      <c r="G26" s="1"/>
    </row>
    <row r="27" spans="1:7" x14ac:dyDescent="0.35">
      <c r="A27" s="2" t="s">
        <v>4</v>
      </c>
      <c r="B27" s="2" t="s">
        <v>86</v>
      </c>
      <c r="C27" s="2" t="s">
        <v>103</v>
      </c>
      <c r="D27" s="2" t="s">
        <v>104</v>
      </c>
      <c r="E27" s="3">
        <v>1500</v>
      </c>
      <c r="F27" s="3">
        <v>1500</v>
      </c>
      <c r="G27" s="1"/>
    </row>
    <row r="28" spans="1:7" x14ac:dyDescent="0.35">
      <c r="A28" s="2" t="s">
        <v>4</v>
      </c>
      <c r="B28" s="2" t="s">
        <v>86</v>
      </c>
      <c r="C28" s="2" t="s">
        <v>25</v>
      </c>
      <c r="D28" s="2" t="s">
        <v>26</v>
      </c>
      <c r="E28" s="3">
        <v>56000</v>
      </c>
      <c r="F28" s="3">
        <v>40000</v>
      </c>
      <c r="G28" s="3">
        <v>16000</v>
      </c>
    </row>
    <row r="29" spans="1:7" x14ac:dyDescent="0.35">
      <c r="A29" s="2" t="s">
        <v>4</v>
      </c>
      <c r="B29" s="2" t="s">
        <v>86</v>
      </c>
      <c r="C29" s="2" t="s">
        <v>27</v>
      </c>
      <c r="D29" s="2" t="s">
        <v>28</v>
      </c>
      <c r="E29" s="3">
        <v>40000</v>
      </c>
      <c r="F29" s="3">
        <v>59500</v>
      </c>
      <c r="G29" s="3">
        <v>-19500</v>
      </c>
    </row>
    <row r="30" spans="1:7" x14ac:dyDescent="0.35">
      <c r="A30" s="2" t="s">
        <v>4</v>
      </c>
      <c r="B30" s="2" t="s">
        <v>86</v>
      </c>
      <c r="C30" s="2" t="s">
        <v>29</v>
      </c>
      <c r="D30" s="2" t="s">
        <v>30</v>
      </c>
      <c r="E30" s="3">
        <v>40000</v>
      </c>
      <c r="F30" s="3">
        <v>47000</v>
      </c>
      <c r="G30" s="3">
        <v>-7000</v>
      </c>
    </row>
    <row r="31" spans="1:7" x14ac:dyDescent="0.35">
      <c r="A31" s="2" t="s">
        <v>4</v>
      </c>
      <c r="B31" s="2" t="s">
        <v>86</v>
      </c>
      <c r="C31" s="2" t="s">
        <v>82</v>
      </c>
      <c r="D31" s="2" t="s">
        <v>83</v>
      </c>
      <c r="E31" s="3">
        <v>68240</v>
      </c>
      <c r="F31" s="3">
        <v>17000</v>
      </c>
      <c r="G31" s="3">
        <v>51240</v>
      </c>
    </row>
    <row r="32" spans="1:7" x14ac:dyDescent="0.35">
      <c r="A32" s="2" t="s">
        <v>4</v>
      </c>
      <c r="B32" s="2" t="s">
        <v>86</v>
      </c>
      <c r="C32" s="2" t="s">
        <v>31</v>
      </c>
      <c r="D32" s="2" t="s">
        <v>32</v>
      </c>
      <c r="E32" s="3">
        <v>120000</v>
      </c>
      <c r="F32" s="3">
        <v>238000</v>
      </c>
      <c r="G32" s="3">
        <v>-118000</v>
      </c>
    </row>
    <row r="33" spans="1:7" x14ac:dyDescent="0.35">
      <c r="A33" s="2" t="s">
        <v>4</v>
      </c>
      <c r="B33" s="2" t="s">
        <v>86</v>
      </c>
      <c r="C33" s="2" t="s">
        <v>33</v>
      </c>
      <c r="D33" s="2" t="s">
        <v>34</v>
      </c>
      <c r="E33" s="3">
        <v>978070</v>
      </c>
      <c r="F33" s="3">
        <v>540000</v>
      </c>
      <c r="G33" s="3">
        <v>438070</v>
      </c>
    </row>
    <row r="34" spans="1:7" x14ac:dyDescent="0.35">
      <c r="A34" s="2" t="s">
        <v>4</v>
      </c>
      <c r="B34" s="2" t="s">
        <v>86</v>
      </c>
      <c r="C34" s="2" t="s">
        <v>35</v>
      </c>
      <c r="D34" s="2" t="s">
        <v>36</v>
      </c>
      <c r="E34" s="3">
        <v>14000</v>
      </c>
      <c r="F34" s="3">
        <v>14000</v>
      </c>
      <c r="G34" s="1"/>
    </row>
    <row r="35" spans="1:7" x14ac:dyDescent="0.35">
      <c r="A35" s="2" t="s">
        <v>4</v>
      </c>
      <c r="B35" s="2" t="s">
        <v>86</v>
      </c>
      <c r="C35" s="2" t="s">
        <v>37</v>
      </c>
      <c r="D35" s="2" t="s">
        <v>38</v>
      </c>
      <c r="E35" s="3">
        <v>22000</v>
      </c>
      <c r="F35" s="3">
        <v>22000</v>
      </c>
      <c r="G35" s="1"/>
    </row>
    <row r="36" spans="1:7" x14ac:dyDescent="0.35">
      <c r="A36" s="2" t="s">
        <v>4</v>
      </c>
      <c r="B36" s="2" t="s">
        <v>86</v>
      </c>
      <c r="C36" s="2" t="s">
        <v>105</v>
      </c>
      <c r="D36" s="2" t="s">
        <v>106</v>
      </c>
      <c r="E36" s="3">
        <v>700</v>
      </c>
      <c r="F36" s="3">
        <v>600</v>
      </c>
      <c r="G36" s="3">
        <v>100</v>
      </c>
    </row>
    <row r="37" spans="1:7" x14ac:dyDescent="0.35">
      <c r="A37" s="7" t="s">
        <v>46</v>
      </c>
      <c r="B37" s="7"/>
      <c r="C37" s="7"/>
      <c r="D37" s="7"/>
      <c r="E37" s="6">
        <f>SUM(E14:E36)</f>
        <v>1411810</v>
      </c>
      <c r="F37" s="6">
        <f t="shared" ref="F37:G37" si="1">SUM(F14:F36)</f>
        <v>1047400</v>
      </c>
      <c r="G37" s="6">
        <f t="shared" si="1"/>
        <v>364410</v>
      </c>
    </row>
    <row r="38" spans="1:7" x14ac:dyDescent="0.35">
      <c r="A38" s="2" t="s">
        <v>4</v>
      </c>
      <c r="B38" s="2" t="s">
        <v>86</v>
      </c>
      <c r="C38" s="2" t="s">
        <v>107</v>
      </c>
      <c r="D38" s="2" t="s">
        <v>108</v>
      </c>
      <c r="E38" s="3">
        <v>210000</v>
      </c>
      <c r="F38" s="1"/>
      <c r="G38" s="3">
        <v>210000</v>
      </c>
    </row>
    <row r="39" spans="1:7" x14ac:dyDescent="0.35">
      <c r="A39" s="2" t="s">
        <v>4</v>
      </c>
      <c r="B39" s="2" t="s">
        <v>86</v>
      </c>
      <c r="C39" s="2" t="s">
        <v>109</v>
      </c>
      <c r="D39" s="2" t="s">
        <v>110</v>
      </c>
      <c r="E39" s="3">
        <v>1586000</v>
      </c>
      <c r="F39" s="1"/>
      <c r="G39" s="3">
        <v>1586000</v>
      </c>
    </row>
    <row r="40" spans="1:7" x14ac:dyDescent="0.35">
      <c r="A40" s="2" t="s">
        <v>4</v>
      </c>
      <c r="B40" s="2" t="s">
        <v>86</v>
      </c>
      <c r="C40" s="2" t="s">
        <v>111</v>
      </c>
      <c r="D40" s="2" t="s">
        <v>112</v>
      </c>
      <c r="E40" s="3">
        <v>300000</v>
      </c>
      <c r="F40" s="3">
        <v>25000</v>
      </c>
      <c r="G40" s="3">
        <v>275000</v>
      </c>
    </row>
    <row r="41" spans="1:7" x14ac:dyDescent="0.35">
      <c r="A41" s="2" t="s">
        <v>4</v>
      </c>
      <c r="B41" s="2" t="s">
        <v>86</v>
      </c>
      <c r="C41" s="2" t="s">
        <v>113</v>
      </c>
      <c r="D41" s="2" t="s">
        <v>114</v>
      </c>
      <c r="E41" s="1"/>
      <c r="F41" s="3">
        <v>200000</v>
      </c>
      <c r="G41" s="3">
        <v>-200000</v>
      </c>
    </row>
    <row r="42" spans="1:7" x14ac:dyDescent="0.35">
      <c r="A42" s="2" t="s">
        <v>4</v>
      </c>
      <c r="B42" s="2" t="s">
        <v>86</v>
      </c>
      <c r="C42" s="2" t="s">
        <v>115</v>
      </c>
      <c r="D42" s="2" t="s">
        <v>116</v>
      </c>
      <c r="E42" s="3">
        <v>471000</v>
      </c>
      <c r="F42" s="1"/>
      <c r="G42" s="3">
        <v>471000</v>
      </c>
    </row>
    <row r="43" spans="1:7" x14ac:dyDescent="0.35">
      <c r="A43" s="2" t="s">
        <v>4</v>
      </c>
      <c r="B43" s="2" t="s">
        <v>86</v>
      </c>
      <c r="C43" s="2" t="s">
        <v>117</v>
      </c>
      <c r="D43" s="2" t="s">
        <v>118</v>
      </c>
      <c r="E43" s="3">
        <v>100000</v>
      </c>
      <c r="F43" s="1"/>
      <c r="G43" s="3">
        <v>100000</v>
      </c>
    </row>
    <row r="44" spans="1:7" x14ac:dyDescent="0.35">
      <c r="A44" s="2" t="s">
        <v>4</v>
      </c>
      <c r="B44" s="2" t="s">
        <v>86</v>
      </c>
      <c r="C44" s="2" t="s">
        <v>119</v>
      </c>
      <c r="D44" s="2" t="s">
        <v>120</v>
      </c>
      <c r="E44" s="3">
        <v>190000</v>
      </c>
      <c r="F44" s="1"/>
      <c r="G44" s="3">
        <v>190000</v>
      </c>
    </row>
    <row r="45" spans="1:7" x14ac:dyDescent="0.35">
      <c r="A45" s="2" t="s">
        <v>4</v>
      </c>
      <c r="B45" s="2" t="s">
        <v>86</v>
      </c>
      <c r="C45" s="2" t="s">
        <v>121</v>
      </c>
      <c r="D45" s="2" t="s">
        <v>122</v>
      </c>
      <c r="E45" s="3">
        <v>50000</v>
      </c>
      <c r="F45" s="1"/>
      <c r="G45" s="3">
        <v>50000</v>
      </c>
    </row>
    <row r="46" spans="1:7" x14ac:dyDescent="0.35">
      <c r="A46" s="2" t="s">
        <v>4</v>
      </c>
      <c r="B46" s="2" t="s">
        <v>86</v>
      </c>
      <c r="C46" s="2" t="s">
        <v>123</v>
      </c>
      <c r="D46" s="2" t="s">
        <v>114</v>
      </c>
      <c r="E46" s="3">
        <v>485000</v>
      </c>
      <c r="F46" s="1"/>
      <c r="G46" s="3">
        <v>485000</v>
      </c>
    </row>
    <row r="47" spans="1:7" x14ac:dyDescent="0.35">
      <c r="A47" s="7" t="s">
        <v>84</v>
      </c>
      <c r="B47" s="7"/>
      <c r="C47" s="7"/>
      <c r="D47" s="7"/>
      <c r="E47" s="6">
        <f>SUM(E38:E46)</f>
        <v>3392000</v>
      </c>
      <c r="F47" s="6">
        <f t="shared" ref="F47:G47" si="2">SUM(F38:F46)</f>
        <v>225000</v>
      </c>
      <c r="G47" s="6">
        <f t="shared" si="2"/>
        <v>3167000</v>
      </c>
    </row>
    <row r="48" spans="1:7" x14ac:dyDescent="0.35">
      <c r="A48" s="2" t="s">
        <v>4</v>
      </c>
      <c r="B48" s="2" t="s">
        <v>86</v>
      </c>
      <c r="C48" s="2" t="s">
        <v>124</v>
      </c>
      <c r="D48" s="2" t="s">
        <v>125</v>
      </c>
      <c r="E48" s="3">
        <v>1817558</v>
      </c>
      <c r="F48" s="3">
        <v>2147983</v>
      </c>
      <c r="G48" s="3">
        <v>-330425</v>
      </c>
    </row>
    <row r="49" spans="1:7" x14ac:dyDescent="0.35">
      <c r="A49" s="2" t="s">
        <v>4</v>
      </c>
      <c r="B49" s="2" t="s">
        <v>86</v>
      </c>
      <c r="C49" s="2" t="s">
        <v>126</v>
      </c>
      <c r="D49" s="2" t="s">
        <v>127</v>
      </c>
      <c r="E49" s="3">
        <v>160000</v>
      </c>
      <c r="F49" s="1"/>
      <c r="G49" s="3">
        <v>160000</v>
      </c>
    </row>
    <row r="50" spans="1:7" x14ac:dyDescent="0.35">
      <c r="A50" s="2" t="s">
        <v>4</v>
      </c>
      <c r="B50" s="2" t="s">
        <v>86</v>
      </c>
      <c r="C50" s="2" t="s">
        <v>128</v>
      </c>
      <c r="D50" s="2" t="s">
        <v>129</v>
      </c>
      <c r="E50" s="3">
        <v>142600</v>
      </c>
      <c r="F50" s="3">
        <v>15250</v>
      </c>
      <c r="G50" s="3">
        <v>127350</v>
      </c>
    </row>
    <row r="51" spans="1:7" x14ac:dyDescent="0.35">
      <c r="A51" s="7" t="s">
        <v>132</v>
      </c>
      <c r="B51" s="7"/>
      <c r="C51" s="7"/>
      <c r="D51" s="7"/>
      <c r="E51" s="6">
        <f>SUM(E48:E50)</f>
        <v>2120158</v>
      </c>
      <c r="F51" s="6">
        <f t="shared" ref="F51:G51" si="3">SUM(F48:F50)</f>
        <v>2163233</v>
      </c>
      <c r="G51" s="6">
        <f t="shared" si="3"/>
        <v>-43075</v>
      </c>
    </row>
    <row r="52" spans="1:7" x14ac:dyDescent="0.35">
      <c r="A52" s="2" t="s">
        <v>4</v>
      </c>
      <c r="B52" s="2" t="s">
        <v>86</v>
      </c>
      <c r="C52" s="2" t="s">
        <v>130</v>
      </c>
      <c r="D52" s="2" t="s">
        <v>131</v>
      </c>
      <c r="E52" s="3">
        <v>2000000</v>
      </c>
      <c r="F52" s="1"/>
      <c r="G52" s="3">
        <v>2000000</v>
      </c>
    </row>
    <row r="53" spans="1:7" x14ac:dyDescent="0.35">
      <c r="A53" s="7" t="s">
        <v>133</v>
      </c>
      <c r="B53" s="7"/>
      <c r="C53" s="7"/>
      <c r="D53" s="7"/>
      <c r="E53" s="6">
        <f>SUM(E52)</f>
        <v>2000000</v>
      </c>
      <c r="F53" s="6">
        <f t="shared" ref="F53:G53" si="4">SUM(F52)</f>
        <v>0</v>
      </c>
      <c r="G53" s="6">
        <f t="shared" si="4"/>
        <v>2000000</v>
      </c>
    </row>
    <row r="54" spans="1:7" x14ac:dyDescent="0.35">
      <c r="A54" s="8" t="s">
        <v>134</v>
      </c>
      <c r="B54" s="8"/>
      <c r="C54" s="8"/>
      <c r="D54" s="8"/>
      <c r="E54" s="6">
        <f>E13+E37+E47+E51+E53</f>
        <v>9836172</v>
      </c>
      <c r="F54" s="6">
        <f t="shared" ref="F54:G54" si="5">F13+F37+F47+F51+F53</f>
        <v>4055352</v>
      </c>
      <c r="G54" s="6">
        <f t="shared" si="5"/>
        <v>5780820</v>
      </c>
    </row>
  </sheetData>
  <mergeCells count="6">
    <mergeCell ref="A54:D54"/>
    <mergeCell ref="A13:D13"/>
    <mergeCell ref="A37:D37"/>
    <mergeCell ref="A47:D47"/>
    <mergeCell ref="A51:D51"/>
    <mergeCell ref="A53:D53"/>
  </mergeCells>
  <pageMargins left="0.70866141732283472" right="0.70866141732283472" top="0.35433070866141736" bottom="0.39370078740157483" header="0.31496062992125984" footer="0.31496062992125984"/>
  <pageSetup paperSize="9" orientation="landscape" r:id="rId1"/>
  <ignoredErrors>
    <ignoredError sqref="A3:D12 A14:D36 A38:D46 A48:D50 A52:D52" numberStoredAsText="1"/>
    <ignoredError sqref="E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4301</vt:lpstr>
      <vt:lpstr>4314</vt:lpstr>
      <vt:lpstr>4315</vt:lpstr>
      <vt:lpstr>4331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2020-12-14T09:18:42Z</cp:lastPrinted>
  <dcterms:created xsi:type="dcterms:W3CDTF">2020-12-10T13:27:53Z</dcterms:created>
  <dcterms:modified xsi:type="dcterms:W3CDTF">2020-12-16T12:15:34Z</dcterms:modified>
</cp:coreProperties>
</file>