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1\PRESUPUESTO 2021 COMPLETO\Listados de trabajo\Pto gasto\"/>
    </mc:Choice>
  </mc:AlternateContent>
  <bookViews>
    <workbookView xWindow="0" yWindow="0" windowWidth="19200" windowHeight="6770" activeTab="6"/>
  </bookViews>
  <sheets>
    <sheet name="2314" sheetId="1" r:id="rId1"/>
    <sheet name="2315" sheetId="2" r:id="rId2"/>
    <sheet name="3202" sheetId="3" r:id="rId3"/>
    <sheet name="3231" sheetId="4" r:id="rId4"/>
    <sheet name="3232" sheetId="5" r:id="rId5"/>
    <sheet name="3261" sheetId="6" r:id="rId6"/>
    <sheet name="3321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7" l="1"/>
  <c r="G36" i="7"/>
  <c r="E36" i="7"/>
  <c r="F29" i="7"/>
  <c r="G29" i="7"/>
  <c r="E29" i="7"/>
  <c r="F26" i="7"/>
  <c r="G26" i="7"/>
  <c r="E26" i="7"/>
  <c r="F13" i="7"/>
  <c r="G13" i="7"/>
  <c r="G37" i="7" s="1"/>
  <c r="E13" i="7"/>
  <c r="E37" i="7" s="1"/>
  <c r="F24" i="6"/>
  <c r="G24" i="6"/>
  <c r="E24" i="6"/>
  <c r="F22" i="6"/>
  <c r="G22" i="6"/>
  <c r="E22" i="6"/>
  <c r="F19" i="6"/>
  <c r="G19" i="6"/>
  <c r="E19" i="6"/>
  <c r="F12" i="6"/>
  <c r="F25" i="6" s="1"/>
  <c r="G12" i="6"/>
  <c r="G25" i="6" s="1"/>
  <c r="E12" i="6"/>
  <c r="E25" i="6" s="1"/>
  <c r="G30" i="4"/>
  <c r="F32" i="5"/>
  <c r="G32" i="5"/>
  <c r="E32" i="5"/>
  <c r="F30" i="5"/>
  <c r="G30" i="5"/>
  <c r="E30" i="5"/>
  <c r="F27" i="5"/>
  <c r="F33" i="5" s="1"/>
  <c r="G27" i="5"/>
  <c r="E27" i="5"/>
  <c r="E33" i="5" s="1"/>
  <c r="F13" i="5"/>
  <c r="G13" i="5"/>
  <c r="G33" i="5" s="1"/>
  <c r="E13" i="5"/>
  <c r="F29" i="4"/>
  <c r="G29" i="4"/>
  <c r="E29" i="4"/>
  <c r="F24" i="4"/>
  <c r="G24" i="4"/>
  <c r="E24" i="4"/>
  <c r="F21" i="4"/>
  <c r="G21" i="4"/>
  <c r="E21" i="4"/>
  <c r="F10" i="4"/>
  <c r="F30" i="4" s="1"/>
  <c r="G10" i="4"/>
  <c r="E10" i="4"/>
  <c r="E30" i="4" s="1"/>
  <c r="F37" i="7" l="1"/>
  <c r="E14" i="3"/>
  <c r="F13" i="3"/>
  <c r="G13" i="3"/>
  <c r="E13" i="3"/>
  <c r="F10" i="3"/>
  <c r="F14" i="3" s="1"/>
  <c r="G10" i="3"/>
  <c r="G14" i="3" s="1"/>
  <c r="E10" i="3"/>
  <c r="F13" i="2"/>
  <c r="F52" i="2" s="1"/>
  <c r="G13" i="2"/>
  <c r="E13" i="2"/>
  <c r="E52" i="2" s="1"/>
  <c r="F31" i="2"/>
  <c r="G31" i="2"/>
  <c r="E31" i="2"/>
  <c r="F48" i="2"/>
  <c r="G48" i="2"/>
  <c r="E48" i="2"/>
  <c r="F51" i="2"/>
  <c r="G51" i="2"/>
  <c r="G52" i="2" s="1"/>
  <c r="E51" i="2"/>
  <c r="E28" i="1"/>
  <c r="F27" i="1"/>
  <c r="G27" i="1"/>
  <c r="E27" i="1"/>
  <c r="F22" i="1"/>
  <c r="G22" i="1"/>
  <c r="E22" i="1"/>
  <c r="F9" i="1"/>
  <c r="F28" i="1" s="1"/>
  <c r="G9" i="1"/>
  <c r="G28" i="1" s="1"/>
  <c r="E9" i="1"/>
</calcChain>
</file>

<file path=xl/sharedStrings.xml><?xml version="1.0" encoding="utf-8"?>
<sst xmlns="http://schemas.openxmlformats.org/spreadsheetml/2006/main" count="763" uniqueCount="173">
  <si>
    <t>ÁREA</t>
  </si>
  <si>
    <t>PROGRAMA</t>
  </si>
  <si>
    <t>APLICACIÓN</t>
  </si>
  <si>
    <t>DESCRIPCIÓN</t>
  </si>
  <si>
    <t>06</t>
  </si>
  <si>
    <t>2314</t>
  </si>
  <si>
    <t>12001</t>
  </si>
  <si>
    <t>Sueldos del Grupo A2.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</si>
  <si>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</si>
  <si>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</si>
  <si>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</si>
  <si>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</si>
  <si>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</si>
  <si>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</si>
  <si>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</si>
  <si>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</si>
  <si>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</si>
  <si>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</si>
  <si>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212</t>
  </si>
  <si>
    <t>Reparación de edificios y otras construcciones.</t>
  </si>
  <si>
    <t>213</t>
  </si>
  <si>
    <t>Reparación de maquinaria, instalaciones técnicas y utillaje.</t>
  </si>
  <si>
    <t>22100</t>
  </si>
  <si>
    <t>Energía eléctrica.</t>
  </si>
  <si>
    <t>22199</t>
  </si>
  <si>
    <t>Otros suministros.</t>
  </si>
  <si>
    <t>22602</t>
  </si>
  <si>
    <t>Publicidad y propaganda.</t>
  </si>
  <si>
    <t>22603</t>
  </si>
  <si>
    <t>Publicación en Diarios Oficiales</t>
  </si>
  <si>
    <t>22609</t>
  </si>
  <si>
    <t>Actividades culturales y deportivas</t>
  </si>
  <si>
    <t>22613</t>
  </si>
  <si>
    <t>Plan de Juventud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</si>
  <si>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</si>
  <si>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</si>
  <si>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</si>
  <si>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</si>
  <si>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</si>
  <si>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</si>
  <si>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</si>
  <si>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</si>
  <si>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48000</t>
  </si>
  <si>
    <t>Subvenciones a asociaciones y atenciones benéficas</t>
  </si>
  <si>
    <t>489</t>
  </si>
  <si>
    <t>Otras transf. a Familias e Instituciones sin fines de lucro.</t>
  </si>
  <si>
    <t>48926</t>
  </si>
  <si>
    <t xml:space="preserve">Transf. Consejo Local de la Juventud.- Actividad ordinaria </t>
  </si>
  <si>
    <t>48927</t>
  </si>
  <si>
    <t xml:space="preserve">Transf. Convenio con Fundación Splora </t>
  </si>
  <si>
    <t>632</t>
  </si>
  <si>
    <t>Edificios y otras construcciones.</t>
  </si>
  <si>
    <t>DIFERENCIA</t>
  </si>
  <si>
    <t>CAPITULO I. GASTOS DE PERSONAL</t>
  </si>
  <si>
    <t>CAPITULO II. GASTOS CORRIENTES EN BIENES Y SERVICIOS</t>
  </si>
  <si>
    <t>CAPITULO VI. INVERSIONES REALES</t>
  </si>
  <si>
    <t>TOTAL PROGRAMA CENTRO DE PROGRAMAS JUVENILES</t>
  </si>
  <si>
    <t>2315</t>
  </si>
  <si>
    <t>12000</t>
  </si>
  <si>
    <t>Sueldos del Grupo A1.</t>
  </si>
  <si>
    <t>13000</t>
  </si>
  <si>
    <t>Retribuciones básicas.</t>
  </si>
  <si>
    <t>13002</t>
  </si>
  <si>
    <t>Otras remuneraciones.</t>
  </si>
  <si>
    <t>131</t>
  </si>
  <si>
    <t>Laboral temporal.</t>
  </si>
  <si>
    <t>22101</t>
  </si>
  <si>
    <t>Agua.</t>
  </si>
  <si>
    <t>22102</t>
  </si>
  <si>
    <t>Gas.</t>
  </si>
  <si>
    <t>224</t>
  </si>
  <si>
    <t>Primas de seguros.</t>
  </si>
  <si>
    <t>22611</t>
  </si>
  <si>
    <t>Plan contra la violencia de género</t>
  </si>
  <si>
    <t>Plan Igualdad de Oportunidades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</si>
  <si>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</si>
  <si>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</si>
  <si>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</si>
  <si>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</si>
  <si>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</si>
  <si>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</si>
  <si>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23020</t>
  </si>
  <si>
    <t>Dietas del personal no directivo</t>
  </si>
  <si>
    <t>48928</t>
  </si>
  <si>
    <t xml:space="preserve">Transf. Adoratrices Stmo. Sacramento: casa de acogida 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</si>
  <si>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</si>
  <si>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</si>
  <si>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</si>
  <si>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</si>
  <si>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</si>
  <si>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</si>
  <si>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</si>
  <si>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</si>
  <si>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</si>
  <si>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</si>
  <si>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</si>
  <si>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</si>
  <si>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</si>
  <si>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</si>
  <si>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</si>
  <si>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</si>
  <si>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</si>
  <si>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</si>
  <si>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</si>
  <si>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</si>
  <si>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</si>
  <si>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</si>
  <si>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</si>
  <si>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</si>
  <si>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</si>
  <si>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</si>
  <si>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609</t>
  </si>
  <si>
    <t>Otras invers nuevas en infraest y bienes dest al uso gral</t>
  </si>
  <si>
    <t>TOTAL PROGRAMA POLITICAS DE IGUALDAD E INFANCIA</t>
  </si>
  <si>
    <t>3202</t>
  </si>
  <si>
    <t>12003</t>
  </si>
  <si>
    <t>Sueldos del Grupo C1.</t>
  </si>
  <si>
    <t>TOTAL PROGRAMA DIRECCIÓN DEL AREA DE EDUCACIÓN</t>
  </si>
  <si>
    <t>3231</t>
  </si>
  <si>
    <t>48942</t>
  </si>
  <si>
    <t>Transf. Liga Española de la Educación y Cultura Popular</t>
  </si>
  <si>
    <t>622</t>
  </si>
  <si>
    <t>625</t>
  </si>
  <si>
    <t>Mobiliario.</t>
  </si>
  <si>
    <t>633</t>
  </si>
  <si>
    <t>Maquinaria, instalaciones técnicas y utillaje.</t>
  </si>
  <si>
    <t>3232</t>
  </si>
  <si>
    <t>22000</t>
  </si>
  <si>
    <t>Ordinario no inventariable.</t>
  </si>
  <si>
    <t>22103</t>
  </si>
  <si>
    <t>Combustibles y carburantes.</t>
  </si>
  <si>
    <t>22104</t>
  </si>
  <si>
    <t>Vestuario.</t>
  </si>
  <si>
    <t>22200</t>
  </si>
  <si>
    <t>Servicios de Telecomunicaciones.</t>
  </si>
  <si>
    <t>22706</t>
  </si>
  <si>
    <t>Estudios y trabajos técnicos.</t>
  </si>
  <si>
    <t>83000</t>
  </si>
  <si>
    <t>Anuncios por cuenta de particulares</t>
  </si>
  <si>
    <t>CAPITULO VIII. ACTIVOS FINANCIEROS</t>
  </si>
  <si>
    <t>TOTAL PROGRAMA ESCUELAS INFANTILES</t>
  </si>
  <si>
    <t>TOTAL PROGRAMA CONSERVACIÓN Y MANTENIMIENTO CENTROS EDUCACION</t>
  </si>
  <si>
    <t>3261</t>
  </si>
  <si>
    <t>214</t>
  </si>
  <si>
    <t>Reparación de elementos de transporte.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</si>
  <si>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</si>
  <si>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</si>
  <si>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</si>
  <si>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</si>
  <si>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</si>
  <si>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</si>
  <si>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48999</t>
  </si>
  <si>
    <t>624</t>
  </si>
  <si>
    <t>Elementos de transporte.</t>
  </si>
  <si>
    <t>TOTAL PROGRAMA SERVICIOS COMPLEMENTARIOS EDUCACIÓN</t>
  </si>
  <si>
    <t>3321</t>
  </si>
  <si>
    <t>151</t>
  </si>
  <si>
    <t>Gratificaciones.</t>
  </si>
  <si>
    <t>215</t>
  </si>
  <si>
    <t>22001</t>
  </si>
  <si>
    <t>Prensa, revistas, libros y otras publicaciones.</t>
  </si>
  <si>
    <t>223</t>
  </si>
  <si>
    <t>Transportes.</t>
  </si>
  <si>
    <t>48945</t>
  </si>
  <si>
    <t>Transf. Biblioteca Entrelíneas (A.V. Unión Esgueva)</t>
  </si>
  <si>
    <t>623</t>
  </si>
  <si>
    <t>626</t>
  </si>
  <si>
    <t>Equipos para procesos de información.</t>
  </si>
  <si>
    <t>629</t>
  </si>
  <si>
    <t>Otras inv nuevas asoc al funcionam operativo de los serv</t>
  </si>
  <si>
    <t>635</t>
  </si>
  <si>
    <t>TOTAL PROGRAMA BILIOTECAS PÚBLICAS</t>
  </si>
  <si>
    <t>CAPITULO IV. TRANSFERENCIAS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</si>
</sst>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A27" sqref="A27:D27"/>
    </sheetView>
  </sheetViews>
  <sheetFormatPr baseColWidth="10" defaultRowHeight="14.5" x14ac:dyDescent="0.35"/>
  <cols>
    <col min="1" max="1" width="5.26953125" bestFit="1" customWidth="1"/>
    <col min="4" max="4" width="38.453125" bestFit="1" customWidth="1"/>
    <col min="5" max="5" width="11.453125" bestFit="1" customWidth="1"/>
  </cols>
  <sheetData>
    <row r="2" spans="1:7" x14ac:dyDescent="0.35">
      <c r="A2" s="6" t="s">
        <v>0</v>
      </c>
      <c r="B2" s="6" t="s">
        <v>1</v>
      </c>
      <c r="C2" s="6" t="s">
        <v>2</v>
      </c>
      <c r="D2" s="6" t="s">
        <v>3</v>
      </c>
      <c r="E2" s="6">
        <v>2021</v>
      </c>
      <c r="F2" s="6">
        <v>2020</v>
      </c>
      <c r="G2" s="7" t="s">
        <v>52</v>
      </c>
    </row>
    <row r="3" spans="1:7" x14ac:dyDescent="0.35">
      <c r="A3" s="2" t="s">
        <v>4</v>
      </c>
      <c r="B3" s="2" t="s">
        <v>5</v>
      </c>
      <c r="C3" s="2" t="s">
        <v>6</v>
      </c>
      <c r="D3" s="2" t="s">
        <v>7</v>
      </c>
      <c r="E3" s="3">
        <v>14132</v>
      </c>
      <c r="F3" s="3">
        <v>14006</v>
      </c>
      <c r="G3" s="3">
        <v>126</v>
      </c>
    </row>
    <row r="4" spans="1:7" x14ac:dyDescent="0.35">
      <c r="A4" s="2" t="s">
        <v>4</v>
      </c>
      <c r="B4" s="2" t="s">
        <v>5</v>
      </c>
      <c r="C4" s="2" t="s">
        <v>8</v>
      </c>
      <c r="D4" s="2" t="s">
        <v>9</v>
      </c>
      <c r="E4" s="3">
        <v>9175</v>
      </c>
      <c r="F4" s="3">
        <v>9093</v>
      </c>
      <c r="G4" s="3">
        <v>82</v>
      </c>
    </row>
    <row r="5" spans="1:7" x14ac:dyDescent="0.35">
      <c r="A5" s="2" t="s">
        <v>4</v>
      </c>
      <c r="B5" s="2" t="s">
        <v>5</v>
      </c>
      <c r="C5" s="2" t="s">
        <v>10</v>
      </c>
      <c r="D5" s="2" t="s">
        <v>11</v>
      </c>
      <c r="E5" s="3">
        <v>6025</v>
      </c>
      <c r="F5" s="3">
        <v>4575</v>
      </c>
      <c r="G5" s="3">
        <v>1450</v>
      </c>
    </row>
    <row r="6" spans="1:7" x14ac:dyDescent="0.35">
      <c r="A6" s="2" t="s">
        <v>4</v>
      </c>
      <c r="B6" s="2" t="s">
        <v>5</v>
      </c>
      <c r="C6" s="2" t="s">
        <v>12</v>
      </c>
      <c r="D6" s="2" t="s">
        <v>13</v>
      </c>
      <c r="E6" s="3">
        <v>15380</v>
      </c>
      <c r="F6" s="3">
        <v>15243</v>
      </c>
      <c r="G6" s="3">
        <v>137</v>
      </c>
    </row>
    <row r="7" spans="1:7" x14ac:dyDescent="0.35">
      <c r="A7" s="2" t="s">
        <v>4</v>
      </c>
      <c r="B7" s="2" t="s">
        <v>5</v>
      </c>
      <c r="C7" s="2" t="s">
        <v>14</v>
      </c>
      <c r="D7" s="2" t="s">
        <v>15</v>
      </c>
      <c r="E7" s="3">
        <v>40376</v>
      </c>
      <c r="F7" s="3">
        <v>40015</v>
      </c>
      <c r="G7" s="3">
        <v>361</v>
      </c>
    </row>
    <row r="8" spans="1:7" x14ac:dyDescent="0.35">
      <c r="A8" s="2" t="s">
        <v>4</v>
      </c>
      <c r="B8" s="2" t="s">
        <v>5</v>
      </c>
      <c r="C8" s="2" t="s">
        <v>16</v>
      </c>
      <c r="D8" s="2" t="s">
        <v>17</v>
      </c>
      <c r="E8" s="3">
        <v>2798</v>
      </c>
      <c r="F8" s="3">
        <v>1964</v>
      </c>
      <c r="G8" s="3">
        <v>834</v>
      </c>
    </row>
    <row r="9" spans="1:7" x14ac:dyDescent="0.35">
      <c r="A9" s="9" t="s">
        <v>53</v>
      </c>
      <c r="B9" s="9"/>
      <c r="C9" s="9"/>
      <c r="D9" s="9"/>
      <c r="E9" s="8">
        <f>SUM(E3:E8)</f>
        <v>87886</v>
      </c>
      <c r="F9" s="8">
        <f t="shared" ref="F9:G9" si="0">SUM(F3:F8)</f>
        <v>84896</v>
      </c>
      <c r="G9" s="8">
        <f t="shared" si="0"/>
        <v>2990</v>
      </c>
    </row>
    <row r="10" spans="1:7" x14ac:dyDescent="0.35">
      <c r="A10" s="2" t="s">
        <v>4</v>
      </c>
      <c r="B10" s="2" t="s">
        <v>5</v>
      </c>
      <c r="C10" s="2" t="s">
        <v>18</v>
      </c>
      <c r="D10" s="2" t="s">
        <v>19</v>
      </c>
      <c r="E10" s="3">
        <v>8000</v>
      </c>
      <c r="F10" s="3">
        <v>2500</v>
      </c>
      <c r="G10" s="3">
        <v>5500</v>
      </c>
    </row>
    <row r="11" spans="1:7" x14ac:dyDescent="0.35">
      <c r="A11" s="2" t="s">
        <v>4</v>
      </c>
      <c r="B11" s="2" t="s">
        <v>5</v>
      </c>
      <c r="C11" s="2" t="s">
        <v>20</v>
      </c>
      <c r="D11" s="2" t="s">
        <v>21</v>
      </c>
      <c r="E11" s="3">
        <v>11000</v>
      </c>
      <c r="F11" s="3">
        <v>9500</v>
      </c>
      <c r="G11" s="3">
        <v>1500</v>
      </c>
    </row>
    <row r="12" spans="1:7" x14ac:dyDescent="0.35">
      <c r="A12" s="2" t="s">
        <v>4</v>
      </c>
      <c r="B12" s="2" t="s">
        <v>5</v>
      </c>
      <c r="C12" s="2" t="s">
        <v>22</v>
      </c>
      <c r="D12" s="2" t="s">
        <v>23</v>
      </c>
      <c r="E12" s="3">
        <v>70000</v>
      </c>
      <c r="F12" s="3">
        <v>55000</v>
      </c>
      <c r="G12" s="3">
        <v>15000</v>
      </c>
    </row>
    <row r="13" spans="1:7" x14ac:dyDescent="0.35">
      <c r="A13" s="2" t="s">
        <v>4</v>
      </c>
      <c r="B13" s="2" t="s">
        <v>5</v>
      </c>
      <c r="C13" s="2" t="s">
        <v>24</v>
      </c>
      <c r="D13" s="2" t="s">
        <v>25</v>
      </c>
      <c r="E13" s="1"/>
      <c r="F13" s="1"/>
      <c r="G13" s="1"/>
    </row>
    <row r="14" spans="1:7" x14ac:dyDescent="0.35">
      <c r="A14" s="2" t="s">
        <v>4</v>
      </c>
      <c r="B14" s="2" t="s">
        <v>5</v>
      </c>
      <c r="C14" s="2" t="s">
        <v>26</v>
      </c>
      <c r="D14" s="2" t="s">
        <v>27</v>
      </c>
      <c r="E14" s="3">
        <v>31000</v>
      </c>
      <c r="F14" s="3">
        <v>31000</v>
      </c>
      <c r="G14" s="1"/>
    </row>
    <row r="15" spans="1:7" x14ac:dyDescent="0.35">
      <c r="A15" s="2" t="s">
        <v>4</v>
      </c>
      <c r="B15" s="2" t="s">
        <v>5</v>
      </c>
      <c r="C15" s="2" t="s">
        <v>28</v>
      </c>
      <c r="D15" s="2" t="s">
        <v>29</v>
      </c>
      <c r="E15" s="1"/>
      <c r="F15" s="1"/>
      <c r="G15" s="1"/>
    </row>
    <row r="16" spans="1:7" x14ac:dyDescent="0.35">
      <c r="A16" s="2" t="s">
        <v>4</v>
      </c>
      <c r="B16" s="2" t="s">
        <v>5</v>
      </c>
      <c r="C16" s="2" t="s">
        <v>30</v>
      </c>
      <c r="D16" s="2" t="s">
        <v>31</v>
      </c>
      <c r="E16" s="3">
        <v>35000</v>
      </c>
      <c r="F16" s="3">
        <v>60000</v>
      </c>
      <c r="G16" s="3">
        <v>-25000</v>
      </c>
    </row>
    <row r="17" spans="1:7" x14ac:dyDescent="0.35">
      <c r="A17" s="2" t="s">
        <v>4</v>
      </c>
      <c r="B17" s="2" t="s">
        <v>5</v>
      </c>
      <c r="C17" s="2" t="s">
        <v>32</v>
      </c>
      <c r="D17" s="2" t="s">
        <v>33</v>
      </c>
      <c r="E17" s="3">
        <v>45000</v>
      </c>
      <c r="F17" s="1"/>
      <c r="G17" s="3">
        <v>45000</v>
      </c>
    </row>
    <row r="18" spans="1:7" x14ac:dyDescent="0.35">
      <c r="A18" s="2" t="s">
        <v>4</v>
      </c>
      <c r="B18" s="2" t="s">
        <v>5</v>
      </c>
      <c r="C18" s="2" t="s">
        <v>34</v>
      </c>
      <c r="D18" s="2" t="s">
        <v>35</v>
      </c>
      <c r="E18" s="3">
        <v>15000</v>
      </c>
      <c r="F18" s="3">
        <v>40000</v>
      </c>
      <c r="G18" s="3">
        <v>-25000</v>
      </c>
    </row>
    <row r="19" spans="1:7" x14ac:dyDescent="0.35">
      <c r="A19" s="2" t="s">
        <v>4</v>
      </c>
      <c r="B19" s="2" t="s">
        <v>5</v>
      </c>
      <c r="C19" s="2" t="s">
        <v>36</v>
      </c>
      <c r="D19" s="2" t="s">
        <v>37</v>
      </c>
      <c r="E19" s="3">
        <v>87102</v>
      </c>
      <c r="F19" s="3">
        <v>57730</v>
      </c>
      <c r="G19" s="3">
        <v>29372</v>
      </c>
    </row>
    <row r="20" spans="1:7" x14ac:dyDescent="0.35">
      <c r="A20" s="2" t="s">
        <v>4</v>
      </c>
      <c r="B20" s="2" t="s">
        <v>5</v>
      </c>
      <c r="C20" s="2" t="s">
        <v>38</v>
      </c>
      <c r="D20" s="2" t="s">
        <v>39</v>
      </c>
      <c r="E20" s="3">
        <v>18000</v>
      </c>
      <c r="F20" s="1"/>
      <c r="G20" s="3">
        <v>18000</v>
      </c>
    </row>
    <row r="21" spans="1:7" x14ac:dyDescent="0.35">
      <c r="A21" s="2" t="s">
        <v>4</v>
      </c>
      <c r="B21" s="2" t="s">
        <v>5</v>
      </c>
      <c r="C21" s="2" t="s">
        <v>40</v>
      </c>
      <c r="D21" s="2" t="s">
        <v>41</v>
      </c>
      <c r="E21" s="3">
        <v>470000</v>
      </c>
      <c r="F21" s="3">
        <v>491920</v>
      </c>
      <c r="G21" s="3">
        <v>-21920</v>
      </c>
    </row>
    <row r="22" spans="1:7" x14ac:dyDescent="0.35">
      <c r="A22" s="9" t="s">
        <v>54</v>
      </c>
      <c r="B22" s="9"/>
      <c r="C22" s="9"/>
      <c r="D22" s="9"/>
      <c r="E22" s="8">
        <f>SUM(E10:E21)</f>
        <v>790102</v>
      </c>
      <c r="F22" s="8">
        <f t="shared" ref="F22:G22" si="1">SUM(F10:F21)</f>
        <v>747650</v>
      </c>
      <c r="G22" s="8">
        <f t="shared" si="1"/>
        <v>42452</v>
      </c>
    </row>
    <row r="23" spans="1:7" x14ac:dyDescent="0.35">
      <c r="A23" s="2" t="s">
        <v>4</v>
      </c>
      <c r="B23" s="2" t="s">
        <v>5</v>
      </c>
      <c r="C23" s="2" t="s">
        <v>42</v>
      </c>
      <c r="D23" s="2" t="s">
        <v>43</v>
      </c>
      <c r="E23" s="3">
        <v>82325</v>
      </c>
      <c r="F23" s="3">
        <v>82323</v>
      </c>
      <c r="G23" s="3">
        <v>2</v>
      </c>
    </row>
    <row r="24" spans="1:7" x14ac:dyDescent="0.35">
      <c r="A24" s="2" t="s">
        <v>4</v>
      </c>
      <c r="B24" s="2" t="s">
        <v>5</v>
      </c>
      <c r="C24" s="2" t="s">
        <v>44</v>
      </c>
      <c r="D24" s="2" t="s">
        <v>45</v>
      </c>
      <c r="E24" s="1"/>
      <c r="F24" s="3">
        <v>55500</v>
      </c>
      <c r="G24" s="3">
        <v>-55500</v>
      </c>
    </row>
    <row r="25" spans="1:7" x14ac:dyDescent="0.35">
      <c r="A25" s="2" t="s">
        <v>4</v>
      </c>
      <c r="B25" s="2" t="s">
        <v>5</v>
      </c>
      <c r="C25" s="2" t="s">
        <v>46</v>
      </c>
      <c r="D25" s="2" t="s">
        <v>47</v>
      </c>
      <c r="E25" s="3">
        <v>55500</v>
      </c>
      <c r="F25" s="1"/>
      <c r="G25" s="3">
        <v>55500</v>
      </c>
    </row>
    <row r="26" spans="1:7" x14ac:dyDescent="0.35">
      <c r="A26" s="2" t="s">
        <v>4</v>
      </c>
      <c r="B26" s="2" t="s">
        <v>5</v>
      </c>
      <c r="C26" s="2" t="s">
        <v>48</v>
      </c>
      <c r="D26" s="2" t="s">
        <v>49</v>
      </c>
      <c r="E26" s="3">
        <v>15000</v>
      </c>
      <c r="F26" s="1"/>
      <c r="G26" s="3">
        <v>15000</v>
      </c>
    </row>
    <row r="27" spans="1:7" x14ac:dyDescent="0.35">
      <c r="A27" s="9" t="s">
        <v>172</v>
      </c>
      <c r="B27" s="9"/>
      <c r="C27" s="9"/>
      <c r="D27" s="9"/>
      <c r="E27" s="8">
        <f>SUM(E23:E26)</f>
        <v>152825</v>
      </c>
      <c r="F27" s="8">
        <f t="shared" ref="F27:G27" si="2">SUM(F23:F26)</f>
        <v>137823</v>
      </c>
      <c r="G27" s="8">
        <f t="shared" si="2"/>
        <v>15002</v>
      </c>
    </row>
    <row r="28" spans="1:7" x14ac:dyDescent="0.35">
      <c r="A28" s="10" t="s">
        <v>56</v>
      </c>
      <c r="B28" s="10"/>
      <c r="C28" s="10"/>
      <c r="D28" s="10"/>
      <c r="E28" s="8">
        <f>E9+E22+E27</f>
        <v>1030813</v>
      </c>
      <c r="F28" s="8">
        <f t="shared" ref="F28:G28" si="3">F9+F22+F27</f>
        <v>970369</v>
      </c>
      <c r="G28" s="8">
        <f t="shared" si="3"/>
        <v>60444</v>
      </c>
    </row>
  </sheetData>
  <mergeCells count="4">
    <mergeCell ref="A9:D9"/>
    <mergeCell ref="A22:D22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H26 A28:H28 B27:H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opLeftCell="A37" workbookViewId="0">
      <selection activeCell="E40" sqref="E40"/>
    </sheetView>
  </sheetViews>
  <sheetFormatPr baseColWidth="10" defaultRowHeight="14.5" x14ac:dyDescent="0.35"/>
  <cols>
    <col min="1" max="1" width="5.26953125" bestFit="1" customWidth="1"/>
    <col min="4" max="4" width="42.179687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52</v>
      </c>
    </row>
    <row r="3" spans="1:7" x14ac:dyDescent="0.35">
      <c r="A3" s="2" t="s">
        <v>4</v>
      </c>
      <c r="B3" s="2" t="s">
        <v>57</v>
      </c>
      <c r="C3" s="2" t="s">
        <v>58</v>
      </c>
      <c r="D3" s="2" t="s">
        <v>59</v>
      </c>
      <c r="E3" s="3">
        <v>32143</v>
      </c>
      <c r="F3" s="3">
        <v>31856</v>
      </c>
      <c r="G3" s="3">
        <v>287</v>
      </c>
    </row>
    <row r="4" spans="1:7" x14ac:dyDescent="0.35">
      <c r="A4" s="2" t="s">
        <v>4</v>
      </c>
      <c r="B4" s="2" t="s">
        <v>57</v>
      </c>
      <c r="C4" s="2" t="s">
        <v>6</v>
      </c>
      <c r="D4" s="2" t="s">
        <v>7</v>
      </c>
      <c r="E4" s="3">
        <v>14132</v>
      </c>
      <c r="F4" s="3">
        <v>14006</v>
      </c>
      <c r="G4" s="3">
        <v>126</v>
      </c>
    </row>
    <row r="5" spans="1:7" x14ac:dyDescent="0.35">
      <c r="A5" s="2" t="s">
        <v>4</v>
      </c>
      <c r="B5" s="2" t="s">
        <v>57</v>
      </c>
      <c r="C5" s="2" t="s">
        <v>8</v>
      </c>
      <c r="D5" s="2" t="s">
        <v>9</v>
      </c>
      <c r="E5" s="3">
        <v>9175</v>
      </c>
      <c r="F5" s="3">
        <v>9093</v>
      </c>
      <c r="G5" s="3">
        <v>82</v>
      </c>
    </row>
    <row r="6" spans="1:7" x14ac:dyDescent="0.35">
      <c r="A6" s="2" t="s">
        <v>4</v>
      </c>
      <c r="B6" s="2" t="s">
        <v>57</v>
      </c>
      <c r="C6" s="2" t="s">
        <v>10</v>
      </c>
      <c r="D6" s="2" t="s">
        <v>11</v>
      </c>
      <c r="E6" s="3">
        <v>275</v>
      </c>
      <c r="F6" s="3">
        <v>272</v>
      </c>
      <c r="G6" s="3">
        <v>3</v>
      </c>
    </row>
    <row r="7" spans="1:7" x14ac:dyDescent="0.35">
      <c r="A7" s="2" t="s">
        <v>4</v>
      </c>
      <c r="B7" s="2" t="s">
        <v>57</v>
      </c>
      <c r="C7" s="2" t="s">
        <v>12</v>
      </c>
      <c r="D7" s="2" t="s">
        <v>13</v>
      </c>
      <c r="E7" s="3">
        <v>31994</v>
      </c>
      <c r="F7" s="3">
        <v>31708</v>
      </c>
      <c r="G7" s="3">
        <v>286</v>
      </c>
    </row>
    <row r="8" spans="1:7" x14ac:dyDescent="0.35">
      <c r="A8" s="2" t="s">
        <v>4</v>
      </c>
      <c r="B8" s="2" t="s">
        <v>57</v>
      </c>
      <c r="C8" s="2" t="s">
        <v>14</v>
      </c>
      <c r="D8" s="2" t="s">
        <v>15</v>
      </c>
      <c r="E8" s="3">
        <v>79582</v>
      </c>
      <c r="F8" s="3">
        <v>78873</v>
      </c>
      <c r="G8" s="3">
        <v>709</v>
      </c>
    </row>
    <row r="9" spans="1:7" x14ac:dyDescent="0.35">
      <c r="A9" s="2" t="s">
        <v>4</v>
      </c>
      <c r="B9" s="2" t="s">
        <v>57</v>
      </c>
      <c r="C9" s="2" t="s">
        <v>16</v>
      </c>
      <c r="D9" s="2" t="s">
        <v>17</v>
      </c>
      <c r="E9" s="3">
        <v>298</v>
      </c>
      <c r="F9" s="3">
        <v>296</v>
      </c>
      <c r="G9" s="3">
        <v>2</v>
      </c>
    </row>
    <row r="10" spans="1:7" x14ac:dyDescent="0.35">
      <c r="A10" s="2" t="s">
        <v>4</v>
      </c>
      <c r="B10" s="2" t="s">
        <v>57</v>
      </c>
      <c r="C10" s="2" t="s">
        <v>60</v>
      </c>
      <c r="D10" s="2" t="s">
        <v>61</v>
      </c>
      <c r="E10" s="3">
        <v>28083</v>
      </c>
      <c r="F10" s="3">
        <v>26902</v>
      </c>
      <c r="G10" s="3">
        <v>1181</v>
      </c>
    </row>
    <row r="11" spans="1:7" x14ac:dyDescent="0.35">
      <c r="A11" s="2" t="s">
        <v>4</v>
      </c>
      <c r="B11" s="2" t="s">
        <v>57</v>
      </c>
      <c r="C11" s="2" t="s">
        <v>62</v>
      </c>
      <c r="D11" s="2" t="s">
        <v>63</v>
      </c>
      <c r="E11" s="3">
        <v>17611</v>
      </c>
      <c r="F11" s="3">
        <v>17454</v>
      </c>
      <c r="G11" s="3">
        <v>157</v>
      </c>
    </row>
    <row r="12" spans="1:7" x14ac:dyDescent="0.35">
      <c r="A12" s="2" t="s">
        <v>4</v>
      </c>
      <c r="B12" s="2" t="s">
        <v>57</v>
      </c>
      <c r="C12" s="2" t="s">
        <v>64</v>
      </c>
      <c r="D12" s="2" t="s">
        <v>65</v>
      </c>
      <c r="E12" s="3">
        <v>168097</v>
      </c>
      <c r="F12" s="3">
        <v>178575</v>
      </c>
      <c r="G12" s="3">
        <v>-10478</v>
      </c>
    </row>
    <row r="13" spans="1:7" x14ac:dyDescent="0.35">
      <c r="A13" s="9" t="s">
        <v>53</v>
      </c>
      <c r="B13" s="9"/>
      <c r="C13" s="9"/>
      <c r="D13" s="9"/>
      <c r="E13" s="8">
        <f>SUM(E3:E12)</f>
        <v>381390</v>
      </c>
      <c r="F13" s="8">
        <f t="shared" ref="F13:G13" si="0">SUM(F3:F12)</f>
        <v>389035</v>
      </c>
      <c r="G13" s="8">
        <f t="shared" si="0"/>
        <v>-7645</v>
      </c>
    </row>
    <row r="14" spans="1:7" x14ac:dyDescent="0.35">
      <c r="A14" s="2" t="s">
        <v>4</v>
      </c>
      <c r="B14" s="2" t="s">
        <v>57</v>
      </c>
      <c r="C14" s="2" t="s">
        <v>18</v>
      </c>
      <c r="D14" s="2" t="s">
        <v>19</v>
      </c>
      <c r="E14" s="3">
        <v>9900</v>
      </c>
      <c r="F14" s="3">
        <v>9900</v>
      </c>
      <c r="G14" s="1"/>
    </row>
    <row r="15" spans="1:7" x14ac:dyDescent="0.35">
      <c r="A15" s="2" t="s">
        <v>4</v>
      </c>
      <c r="B15" s="2" t="s">
        <v>57</v>
      </c>
      <c r="C15" s="2" t="s">
        <v>20</v>
      </c>
      <c r="D15" s="2" t="s">
        <v>21</v>
      </c>
      <c r="E15" s="3">
        <v>6000</v>
      </c>
      <c r="F15" s="3">
        <v>6000</v>
      </c>
      <c r="G15" s="1"/>
    </row>
    <row r="16" spans="1:7" x14ac:dyDescent="0.35">
      <c r="A16" s="2" t="s">
        <v>4</v>
      </c>
      <c r="B16" s="2" t="s">
        <v>57</v>
      </c>
      <c r="C16" s="2" t="s">
        <v>22</v>
      </c>
      <c r="D16" s="2" t="s">
        <v>23</v>
      </c>
      <c r="E16" s="3">
        <v>4000</v>
      </c>
      <c r="F16" s="3">
        <v>4000</v>
      </c>
      <c r="G16" s="1"/>
    </row>
    <row r="17" spans="1:7" x14ac:dyDescent="0.35">
      <c r="A17" s="2" t="s">
        <v>4</v>
      </c>
      <c r="B17" s="2" t="s">
        <v>57</v>
      </c>
      <c r="C17" s="2" t="s">
        <v>66</v>
      </c>
      <c r="D17" s="2" t="s">
        <v>67</v>
      </c>
      <c r="E17" s="3">
        <v>700</v>
      </c>
      <c r="F17" s="3">
        <v>700</v>
      </c>
      <c r="G17" s="1"/>
    </row>
    <row r="18" spans="1:7" x14ac:dyDescent="0.35">
      <c r="A18" s="2" t="s">
        <v>4</v>
      </c>
      <c r="B18" s="2" t="s">
        <v>57</v>
      </c>
      <c r="C18" s="2" t="s">
        <v>68</v>
      </c>
      <c r="D18" s="2" t="s">
        <v>69</v>
      </c>
      <c r="E18" s="3">
        <v>5000</v>
      </c>
      <c r="F18" s="3">
        <v>5000</v>
      </c>
      <c r="G18" s="1"/>
    </row>
    <row r="19" spans="1:7" x14ac:dyDescent="0.35">
      <c r="A19" s="2" t="s">
        <v>4</v>
      </c>
      <c r="B19" s="2" t="s">
        <v>57</v>
      </c>
      <c r="C19" s="2" t="s">
        <v>24</v>
      </c>
      <c r="D19" s="2" t="s">
        <v>25</v>
      </c>
      <c r="E19" s="1"/>
      <c r="F19" s="1"/>
      <c r="G19" s="1"/>
    </row>
    <row r="20" spans="1:7" x14ac:dyDescent="0.35">
      <c r="A20" s="2" t="s">
        <v>4</v>
      </c>
      <c r="B20" s="2" t="s">
        <v>57</v>
      </c>
      <c r="C20" s="2" t="s">
        <v>70</v>
      </c>
      <c r="D20" s="2" t="s">
        <v>71</v>
      </c>
      <c r="E20" s="1"/>
      <c r="F20" s="1"/>
      <c r="G20" s="1"/>
    </row>
    <row r="21" spans="1:7" x14ac:dyDescent="0.35">
      <c r="A21" s="2" t="s">
        <v>4</v>
      </c>
      <c r="B21" s="2" t="s">
        <v>57</v>
      </c>
      <c r="C21" s="2" t="s">
        <v>28</v>
      </c>
      <c r="D21" s="2" t="s">
        <v>29</v>
      </c>
      <c r="E21" s="3">
        <v>300</v>
      </c>
      <c r="F21" s="3">
        <v>300</v>
      </c>
      <c r="G21" s="1"/>
    </row>
    <row r="22" spans="1:7" x14ac:dyDescent="0.35">
      <c r="A22" s="2" t="s">
        <v>4</v>
      </c>
      <c r="B22" s="2" t="s">
        <v>57</v>
      </c>
      <c r="C22" s="2" t="s">
        <v>72</v>
      </c>
      <c r="D22" s="2" t="s">
        <v>73</v>
      </c>
      <c r="E22" s="3">
        <v>110000</v>
      </c>
      <c r="F22" s="3">
        <v>55000</v>
      </c>
      <c r="G22" s="3">
        <v>55000</v>
      </c>
    </row>
    <row r="23" spans="1:7" x14ac:dyDescent="0.35">
      <c r="A23" s="2" t="s">
        <v>4</v>
      </c>
      <c r="B23" s="2" t="s">
        <v>57</v>
      </c>
      <c r="C23" s="2" t="s">
        <v>32</v>
      </c>
      <c r="D23" s="2" t="s">
        <v>74</v>
      </c>
      <c r="E23" s="1"/>
      <c r="F23" s="3">
        <v>230000</v>
      </c>
      <c r="G23" s="3">
        <v>-230000</v>
      </c>
    </row>
    <row r="24" spans="1:7" x14ac:dyDescent="0.35">
      <c r="A24" s="2" t="s">
        <v>4</v>
      </c>
      <c r="B24" s="2" t="s">
        <v>57</v>
      </c>
      <c r="C24" s="2" t="s">
        <v>75</v>
      </c>
      <c r="D24" s="2" t="s">
        <v>76</v>
      </c>
      <c r="E24" s="3">
        <v>60000</v>
      </c>
      <c r="F24" s="3">
        <v>60000</v>
      </c>
      <c r="G24" s="1"/>
    </row>
    <row r="25" spans="1:7" x14ac:dyDescent="0.35">
      <c r="A25" s="2" t="s">
        <v>4</v>
      </c>
      <c r="B25" s="2" t="s">
        <v>57</v>
      </c>
      <c r="C25" s="2" t="s">
        <v>77</v>
      </c>
      <c r="D25" s="2" t="s">
        <v>78</v>
      </c>
      <c r="E25" s="3">
        <v>30000</v>
      </c>
      <c r="F25" s="3">
        <v>30000</v>
      </c>
      <c r="G25" s="1"/>
    </row>
    <row r="26" spans="1:7" x14ac:dyDescent="0.35">
      <c r="A26" s="2" t="s">
        <v>4</v>
      </c>
      <c r="B26" s="2" t="s">
        <v>57</v>
      </c>
      <c r="C26" s="2" t="s">
        <v>79</v>
      </c>
      <c r="D26" s="2" t="s">
        <v>80</v>
      </c>
      <c r="E26" s="3">
        <v>101000</v>
      </c>
      <c r="F26" s="1"/>
      <c r="G26" s="3">
        <v>101000</v>
      </c>
    </row>
    <row r="27" spans="1:7" x14ac:dyDescent="0.35">
      <c r="A27" s="2" t="s">
        <v>4</v>
      </c>
      <c r="B27" s="2" t="s">
        <v>57</v>
      </c>
      <c r="C27" s="2" t="s">
        <v>34</v>
      </c>
      <c r="D27" s="2" t="s">
        <v>35</v>
      </c>
      <c r="E27" s="1"/>
      <c r="F27" s="1"/>
      <c r="G27" s="1"/>
    </row>
    <row r="28" spans="1:7" x14ac:dyDescent="0.35">
      <c r="A28" s="2" t="s">
        <v>4</v>
      </c>
      <c r="B28" s="2" t="s">
        <v>57</v>
      </c>
      <c r="C28" s="2" t="s">
        <v>36</v>
      </c>
      <c r="D28" s="2" t="s">
        <v>37</v>
      </c>
      <c r="E28" s="3">
        <v>8000</v>
      </c>
      <c r="F28" s="3">
        <v>8470</v>
      </c>
      <c r="G28" s="3">
        <v>-470</v>
      </c>
    </row>
    <row r="29" spans="1:7" x14ac:dyDescent="0.35">
      <c r="A29" s="2" t="s">
        <v>4</v>
      </c>
      <c r="B29" s="2" t="s">
        <v>57</v>
      </c>
      <c r="C29" s="2" t="s">
        <v>40</v>
      </c>
      <c r="D29" s="2" t="s">
        <v>41</v>
      </c>
      <c r="E29" s="3">
        <v>150000</v>
      </c>
      <c r="F29" s="3">
        <v>130190</v>
      </c>
      <c r="G29" s="3">
        <v>19810</v>
      </c>
    </row>
    <row r="30" spans="1:7" x14ac:dyDescent="0.35">
      <c r="A30" s="2" t="s">
        <v>4</v>
      </c>
      <c r="B30" s="2" t="s">
        <v>57</v>
      </c>
      <c r="C30" s="2" t="s">
        <v>81</v>
      </c>
      <c r="D30" s="2" t="s">
        <v>82</v>
      </c>
      <c r="E30" s="3">
        <v>1000</v>
      </c>
      <c r="F30" s="3">
        <v>500</v>
      </c>
      <c r="G30" s="3">
        <v>500</v>
      </c>
    </row>
    <row r="31" spans="1:7" x14ac:dyDescent="0.35">
      <c r="A31" s="9" t="s">
        <v>54</v>
      </c>
      <c r="B31" s="9"/>
      <c r="C31" s="9"/>
      <c r="D31" s="9"/>
      <c r="E31" s="8">
        <f>SUM(E14:E30)</f>
        <v>485900</v>
      </c>
      <c r="F31" s="8">
        <f t="shared" ref="F31:G31" si="1">SUM(F14:F30)</f>
        <v>540060</v>
      </c>
      <c r="G31" s="8">
        <f t="shared" si="1"/>
        <v>-54160</v>
      </c>
    </row>
    <row r="32" spans="1:7" x14ac:dyDescent="0.35">
      <c r="A32" s="2" t="s">
        <v>4</v>
      </c>
      <c r="B32" s="2" t="s">
        <v>57</v>
      </c>
      <c r="C32" s="2" t="s">
        <v>42</v>
      </c>
      <c r="D32" s="2" t="s">
        <v>43</v>
      </c>
      <c r="E32" s="3">
        <v>59300</v>
      </c>
      <c r="F32" s="3">
        <v>56500</v>
      </c>
      <c r="G32" s="3">
        <v>2800</v>
      </c>
    </row>
    <row r="33" spans="1:7" x14ac:dyDescent="0.35">
      <c r="A33" s="2" t="s">
        <v>4</v>
      </c>
      <c r="B33" s="2" t="s">
        <v>57</v>
      </c>
      <c r="C33" s="2" t="s">
        <v>44</v>
      </c>
      <c r="D33" s="2" t="s">
        <v>45</v>
      </c>
      <c r="E33" s="1"/>
      <c r="F33" s="3">
        <v>93500</v>
      </c>
      <c r="G33" s="3">
        <v>-93500</v>
      </c>
    </row>
    <row r="34" spans="1:7" x14ac:dyDescent="0.35">
      <c r="A34" s="2" t="s">
        <v>4</v>
      </c>
      <c r="B34" s="2" t="s">
        <v>57</v>
      </c>
      <c r="C34" s="2" t="s">
        <v>83</v>
      </c>
      <c r="D34" s="2" t="s">
        <v>84</v>
      </c>
      <c r="E34" s="3">
        <v>13550</v>
      </c>
      <c r="F34" s="1"/>
      <c r="G34" s="3">
        <v>13550</v>
      </c>
    </row>
    <row r="35" spans="1:7" x14ac:dyDescent="0.35">
      <c r="A35" s="2" t="s">
        <v>4</v>
      </c>
      <c r="B35" s="2" t="s">
        <v>57</v>
      </c>
      <c r="C35" s="2" t="s">
        <v>85</v>
      </c>
      <c r="D35" s="2" t="s">
        <v>86</v>
      </c>
      <c r="E35" s="3">
        <v>11350</v>
      </c>
      <c r="F35" s="1"/>
      <c r="G35" s="3">
        <v>11350</v>
      </c>
    </row>
    <row r="36" spans="1:7" x14ac:dyDescent="0.35">
      <c r="A36" s="2" t="s">
        <v>4</v>
      </c>
      <c r="B36" s="2" t="s">
        <v>57</v>
      </c>
      <c r="C36" s="2" t="s">
        <v>87</v>
      </c>
      <c r="D36" s="2" t="s">
        <v>88</v>
      </c>
      <c r="E36" s="3">
        <v>8100</v>
      </c>
      <c r="F36" s="1"/>
      <c r="G36" s="3">
        <v>8100</v>
      </c>
    </row>
    <row r="37" spans="1:7" x14ac:dyDescent="0.35">
      <c r="A37" s="2" t="s">
        <v>4</v>
      </c>
      <c r="B37" s="2" t="s">
        <v>57</v>
      </c>
      <c r="C37" s="2" t="s">
        <v>89</v>
      </c>
      <c r="D37" s="2" t="s">
        <v>90</v>
      </c>
      <c r="E37" s="3">
        <v>6100</v>
      </c>
      <c r="F37" s="1"/>
      <c r="G37" s="3">
        <v>6100</v>
      </c>
    </row>
    <row r="38" spans="1:7" x14ac:dyDescent="0.35">
      <c r="A38" s="2" t="s">
        <v>4</v>
      </c>
      <c r="B38" s="2" t="s">
        <v>57</v>
      </c>
      <c r="C38" s="2" t="s">
        <v>91</v>
      </c>
      <c r="D38" s="2" t="s">
        <v>92</v>
      </c>
      <c r="E38" s="3">
        <v>11000</v>
      </c>
      <c r="F38" s="1"/>
      <c r="G38" s="3">
        <v>11000</v>
      </c>
    </row>
    <row r="39" spans="1:7" x14ac:dyDescent="0.35">
      <c r="A39" s="2" t="s">
        <v>4</v>
      </c>
      <c r="B39" s="2" t="s">
        <v>57</v>
      </c>
      <c r="C39" s="2" t="s">
        <v>93</v>
      </c>
      <c r="D39" s="2" t="s">
        <v>94</v>
      </c>
      <c r="E39" s="3">
        <v>2500</v>
      </c>
      <c r="F39" s="1"/>
      <c r="G39" s="3">
        <v>2500</v>
      </c>
    </row>
    <row r="40" spans="1:7" x14ac:dyDescent="0.35">
      <c r="A40" s="2" t="s">
        <v>4</v>
      </c>
      <c r="B40" s="2" t="s">
        <v>57</v>
      </c>
      <c r="C40" s="2" t="s">
        <v>95</v>
      </c>
      <c r="D40" s="2" t="s">
        <v>96</v>
      </c>
      <c r="E40" s="3">
        <v>6500</v>
      </c>
      <c r="F40" s="1"/>
      <c r="G40" s="3">
        <v>6500</v>
      </c>
    </row>
    <row r="41" spans="1:7" x14ac:dyDescent="0.35">
      <c r="A41" s="2" t="s">
        <v>4</v>
      </c>
      <c r="B41" s="2" t="s">
        <v>57</v>
      </c>
      <c r="C41" s="2" t="s">
        <v>97</v>
      </c>
      <c r="D41" s="2" t="s">
        <v>98</v>
      </c>
      <c r="E41" s="3">
        <v>4500</v>
      </c>
      <c r="F41" s="1"/>
      <c r="G41" s="3">
        <v>4500</v>
      </c>
    </row>
    <row r="42" spans="1:7" x14ac:dyDescent="0.35">
      <c r="A42" s="2" t="s">
        <v>4</v>
      </c>
      <c r="B42" s="2" t="s">
        <v>57</v>
      </c>
      <c r="C42" s="2" t="s">
        <v>99</v>
      </c>
      <c r="D42" s="2" t="s">
        <v>100</v>
      </c>
      <c r="E42" s="3">
        <v>6000</v>
      </c>
      <c r="F42" s="1"/>
      <c r="G42" s="3">
        <v>6000</v>
      </c>
    </row>
    <row r="43" spans="1:7" x14ac:dyDescent="0.35">
      <c r="A43" s="2" t="s">
        <v>4</v>
      </c>
      <c r="B43" s="2" t="s">
        <v>57</v>
      </c>
      <c r="C43" s="2" t="s">
        <v>101</v>
      </c>
      <c r="D43" s="2" t="s">
        <v>102</v>
      </c>
      <c r="E43" s="3">
        <v>4900</v>
      </c>
      <c r="F43" s="1"/>
      <c r="G43" s="3">
        <v>4900</v>
      </c>
    </row>
    <row r="44" spans="1:7" x14ac:dyDescent="0.35">
      <c r="A44" s="2" t="s">
        <v>4</v>
      </c>
      <c r="B44" s="2" t="s">
        <v>57</v>
      </c>
      <c r="C44" s="2" t="s">
        <v>103</v>
      </c>
      <c r="D44" s="2" t="s">
        <v>104</v>
      </c>
      <c r="E44" s="3">
        <v>5000</v>
      </c>
      <c r="F44" s="1"/>
      <c r="G44" s="3">
        <v>5000</v>
      </c>
    </row>
    <row r="45" spans="1:7" x14ac:dyDescent="0.35">
      <c r="A45" s="2" t="s">
        <v>4</v>
      </c>
      <c r="B45" s="2" t="s">
        <v>57</v>
      </c>
      <c r="C45" s="2" t="s">
        <v>105</v>
      </c>
      <c r="D45" s="2" t="s">
        <v>106</v>
      </c>
      <c r="E45" s="3">
        <v>3000</v>
      </c>
      <c r="F45" s="1"/>
      <c r="G45" s="3">
        <v>3000</v>
      </c>
    </row>
    <row r="46" spans="1:7" x14ac:dyDescent="0.35">
      <c r="A46" s="2" t="s">
        <v>4</v>
      </c>
      <c r="B46" s="2" t="s">
        <v>57</v>
      </c>
      <c r="C46" s="2" t="s">
        <v>107</v>
      </c>
      <c r="D46" s="2" t="s">
        <v>108</v>
      </c>
      <c r="E46" s="3">
        <v>3000</v>
      </c>
      <c r="F46" s="1"/>
      <c r="G46" s="3">
        <v>3000</v>
      </c>
    </row>
    <row r="47" spans="1:7" x14ac:dyDescent="0.35">
      <c r="A47" s="2" t="s">
        <v>4</v>
      </c>
      <c r="B47" s="2" t="s">
        <v>57</v>
      </c>
      <c r="C47" s="2" t="s">
        <v>109</v>
      </c>
      <c r="D47" s="2" t="s">
        <v>110</v>
      </c>
      <c r="E47" s="3">
        <v>3500</v>
      </c>
      <c r="F47" s="1"/>
      <c r="G47" s="3">
        <v>3500</v>
      </c>
    </row>
    <row r="48" spans="1:7" x14ac:dyDescent="0.35">
      <c r="A48" s="9" t="s">
        <v>172</v>
      </c>
      <c r="B48" s="9"/>
      <c r="C48" s="9"/>
      <c r="D48" s="9"/>
      <c r="E48" s="8">
        <f>SUM(E32:E47)</f>
        <v>148300</v>
      </c>
      <c r="F48" s="8">
        <f t="shared" ref="F48:G48" si="2">SUM(F32:F47)</f>
        <v>150000</v>
      </c>
      <c r="G48" s="8">
        <f t="shared" si="2"/>
        <v>-1700</v>
      </c>
    </row>
    <row r="49" spans="1:7" x14ac:dyDescent="0.35">
      <c r="A49" s="2" t="s">
        <v>4</v>
      </c>
      <c r="B49" s="2" t="s">
        <v>57</v>
      </c>
      <c r="C49" s="2" t="s">
        <v>111</v>
      </c>
      <c r="D49" s="2" t="s">
        <v>112</v>
      </c>
      <c r="E49" s="3">
        <v>20000</v>
      </c>
      <c r="F49" s="1"/>
      <c r="G49" s="3">
        <v>20000</v>
      </c>
    </row>
    <row r="50" spans="1:7" x14ac:dyDescent="0.35">
      <c r="A50" s="2" t="s">
        <v>4</v>
      </c>
      <c r="B50" s="2" t="s">
        <v>57</v>
      </c>
      <c r="C50" s="2" t="s">
        <v>50</v>
      </c>
      <c r="D50" s="2" t="s">
        <v>51</v>
      </c>
      <c r="E50" s="3">
        <v>3000</v>
      </c>
      <c r="F50" s="1"/>
      <c r="G50" s="3">
        <v>3000</v>
      </c>
    </row>
    <row r="51" spans="1:7" x14ac:dyDescent="0.35">
      <c r="A51" s="9" t="s">
        <v>55</v>
      </c>
      <c r="B51" s="9"/>
      <c r="C51" s="9"/>
      <c r="D51" s="9"/>
      <c r="E51" s="8">
        <f>SUM(E49:E50)</f>
        <v>23000</v>
      </c>
      <c r="F51" s="8">
        <f t="shared" ref="F51:G51" si="3">SUM(F49:F50)</f>
        <v>0</v>
      </c>
      <c r="G51" s="8">
        <f t="shared" si="3"/>
        <v>23000</v>
      </c>
    </row>
    <row r="52" spans="1:7" x14ac:dyDescent="0.35">
      <c r="A52" s="10" t="s">
        <v>113</v>
      </c>
      <c r="B52" s="10"/>
      <c r="C52" s="10"/>
      <c r="D52" s="10"/>
      <c r="E52" s="8">
        <f>E13+E31+E48+E51</f>
        <v>1038590</v>
      </c>
      <c r="F52" s="8">
        <f t="shared" ref="F52:G52" si="4">F13+F31+F48+F51</f>
        <v>1079095</v>
      </c>
      <c r="G52" s="8">
        <f t="shared" si="4"/>
        <v>-40505</v>
      </c>
    </row>
  </sheetData>
  <mergeCells count="5">
    <mergeCell ref="A31:D31"/>
    <mergeCell ref="A13:D13"/>
    <mergeCell ref="A48:D48"/>
    <mergeCell ref="A51:D51"/>
    <mergeCell ref="A52:D52"/>
  </mergeCells>
  <pageMargins left="0.70866141732283472" right="0.70866141732283472" top="0.94488188976377963" bottom="0.94488188976377963" header="0.31496062992125984" footer="0.31496062992125984"/>
  <pageSetup paperSize="9" orientation="landscape" r:id="rId1"/>
  <ignoredErrors>
    <ignoredError sqref="A3:D47 A49:D51 B48:D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A10" sqref="A10:D10"/>
    </sheetView>
  </sheetViews>
  <sheetFormatPr baseColWidth="10" defaultRowHeight="14.5" x14ac:dyDescent="0.35"/>
  <cols>
    <col min="1" max="1" width="5.26953125" bestFit="1" customWidth="1"/>
    <col min="4" max="4" width="38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52</v>
      </c>
    </row>
    <row r="3" spans="1:7" x14ac:dyDescent="0.35">
      <c r="A3" s="2" t="s">
        <v>4</v>
      </c>
      <c r="B3" s="2" t="s">
        <v>114</v>
      </c>
      <c r="C3" s="2" t="s">
        <v>58</v>
      </c>
      <c r="D3" s="2" t="s">
        <v>59</v>
      </c>
      <c r="E3" s="3">
        <v>48214</v>
      </c>
      <c r="F3" s="3">
        <v>47784</v>
      </c>
      <c r="G3" s="3">
        <v>430</v>
      </c>
    </row>
    <row r="4" spans="1:7" x14ac:dyDescent="0.35">
      <c r="A4" s="2" t="s">
        <v>4</v>
      </c>
      <c r="B4" s="2" t="s">
        <v>114</v>
      </c>
      <c r="C4" s="2" t="s">
        <v>115</v>
      </c>
      <c r="D4" s="2" t="s">
        <v>116</v>
      </c>
      <c r="E4" s="3">
        <v>10824</v>
      </c>
      <c r="F4" s="3">
        <v>10727</v>
      </c>
      <c r="G4" s="3">
        <v>97</v>
      </c>
    </row>
    <row r="5" spans="1:7" x14ac:dyDescent="0.35">
      <c r="A5" s="2" t="s">
        <v>4</v>
      </c>
      <c r="B5" s="2" t="s">
        <v>114</v>
      </c>
      <c r="C5" s="2" t="s">
        <v>8</v>
      </c>
      <c r="D5" s="2" t="s">
        <v>9</v>
      </c>
      <c r="E5" s="3">
        <v>18349</v>
      </c>
      <c r="F5" s="3">
        <v>18185</v>
      </c>
      <c r="G5" s="3">
        <v>164</v>
      </c>
    </row>
    <row r="6" spans="1:7" x14ac:dyDescent="0.35">
      <c r="A6" s="2" t="s">
        <v>4</v>
      </c>
      <c r="B6" s="2" t="s">
        <v>114</v>
      </c>
      <c r="C6" s="2" t="s">
        <v>10</v>
      </c>
      <c r="D6" s="2" t="s">
        <v>11</v>
      </c>
      <c r="E6" s="3">
        <v>19796</v>
      </c>
      <c r="F6" s="3">
        <v>19270</v>
      </c>
      <c r="G6" s="3">
        <v>526</v>
      </c>
    </row>
    <row r="7" spans="1:7" x14ac:dyDescent="0.35">
      <c r="A7" s="2" t="s">
        <v>4</v>
      </c>
      <c r="B7" s="2" t="s">
        <v>114</v>
      </c>
      <c r="C7" s="2" t="s">
        <v>12</v>
      </c>
      <c r="D7" s="2" t="s">
        <v>13</v>
      </c>
      <c r="E7" s="3">
        <v>55096</v>
      </c>
      <c r="F7" s="3">
        <v>55286</v>
      </c>
      <c r="G7" s="3">
        <v>-190</v>
      </c>
    </row>
    <row r="8" spans="1:7" x14ac:dyDescent="0.35">
      <c r="A8" s="2" t="s">
        <v>4</v>
      </c>
      <c r="B8" s="2" t="s">
        <v>114</v>
      </c>
      <c r="C8" s="2" t="s">
        <v>14</v>
      </c>
      <c r="D8" s="2" t="s">
        <v>15</v>
      </c>
      <c r="E8" s="3">
        <v>135283</v>
      </c>
      <c r="F8" s="3">
        <v>134076</v>
      </c>
      <c r="G8" s="3">
        <v>1207</v>
      </c>
    </row>
    <row r="9" spans="1:7" x14ac:dyDescent="0.35">
      <c r="A9" s="2" t="s">
        <v>4</v>
      </c>
      <c r="B9" s="2" t="s">
        <v>114</v>
      </c>
      <c r="C9" s="2" t="s">
        <v>16</v>
      </c>
      <c r="D9" s="2" t="s">
        <v>17</v>
      </c>
      <c r="E9" s="3">
        <v>9677</v>
      </c>
      <c r="F9" s="3">
        <v>8528</v>
      </c>
      <c r="G9" s="3">
        <v>1149</v>
      </c>
    </row>
    <row r="10" spans="1:7" x14ac:dyDescent="0.35">
      <c r="A10" s="9" t="s">
        <v>53</v>
      </c>
      <c r="B10" s="9"/>
      <c r="C10" s="9"/>
      <c r="D10" s="9"/>
      <c r="E10" s="8">
        <f>SUM(E3:E9)</f>
        <v>297239</v>
      </c>
      <c r="F10" s="8">
        <f t="shared" ref="F10:G10" si="0">SUM(F3:F9)</f>
        <v>293856</v>
      </c>
      <c r="G10" s="8">
        <f t="shared" si="0"/>
        <v>3383</v>
      </c>
    </row>
    <row r="11" spans="1:7" x14ac:dyDescent="0.35">
      <c r="A11" s="2" t="s">
        <v>4</v>
      </c>
      <c r="B11" s="2" t="s">
        <v>114</v>
      </c>
      <c r="C11" s="2" t="s">
        <v>20</v>
      </c>
      <c r="D11" s="2" t="s">
        <v>21</v>
      </c>
      <c r="E11" s="1"/>
      <c r="F11" s="3">
        <v>1500</v>
      </c>
      <c r="G11" s="3">
        <v>-1500</v>
      </c>
    </row>
    <row r="12" spans="1:7" x14ac:dyDescent="0.35">
      <c r="A12" s="2" t="s">
        <v>4</v>
      </c>
      <c r="B12" s="2" t="s">
        <v>114</v>
      </c>
      <c r="C12" s="2" t="s">
        <v>81</v>
      </c>
      <c r="D12" s="2" t="s">
        <v>82</v>
      </c>
      <c r="E12" s="3">
        <v>1500</v>
      </c>
      <c r="F12" s="3">
        <v>1500</v>
      </c>
      <c r="G12" s="1"/>
    </row>
    <row r="13" spans="1:7" x14ac:dyDescent="0.35">
      <c r="A13" s="9" t="s">
        <v>54</v>
      </c>
      <c r="B13" s="9"/>
      <c r="C13" s="9"/>
      <c r="D13" s="9"/>
      <c r="E13" s="8">
        <f>SUM(E11:E12)</f>
        <v>1500</v>
      </c>
      <c r="F13" s="8">
        <f t="shared" ref="F13:G13" si="1">SUM(F11:F12)</f>
        <v>3000</v>
      </c>
      <c r="G13" s="8">
        <f t="shared" si="1"/>
        <v>-1500</v>
      </c>
    </row>
    <row r="14" spans="1:7" x14ac:dyDescent="0.35">
      <c r="A14" s="10" t="s">
        <v>117</v>
      </c>
      <c r="B14" s="10"/>
      <c r="C14" s="10"/>
      <c r="D14" s="10"/>
      <c r="E14" s="8">
        <f>E10+E13</f>
        <v>298739</v>
      </c>
      <c r="F14" s="8">
        <f t="shared" ref="F14:G14" si="2">F10+F13</f>
        <v>296856</v>
      </c>
      <c r="G14" s="8">
        <f t="shared" si="2"/>
        <v>1883</v>
      </c>
    </row>
  </sheetData>
  <mergeCells count="3">
    <mergeCell ref="A10:D10"/>
    <mergeCell ref="A13:D13"/>
    <mergeCell ref="A14:D1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opLeftCell="A16" workbookViewId="0">
      <selection activeCell="A29" sqref="A29:D29"/>
    </sheetView>
  </sheetViews>
  <sheetFormatPr baseColWidth="10" defaultRowHeight="14.5" x14ac:dyDescent="0.35"/>
  <cols>
    <col min="1" max="1" width="5.7265625" bestFit="1" customWidth="1"/>
    <col min="4" max="4" width="42.1796875" bestFit="1" customWidth="1"/>
    <col min="5" max="5" width="11.7265625" bestFit="1" customWidth="1"/>
  </cols>
  <sheetData>
    <row r="2" spans="1:7" x14ac:dyDescent="0.35">
      <c r="A2" s="6" t="s">
        <v>0</v>
      </c>
      <c r="B2" s="6" t="s">
        <v>1</v>
      </c>
      <c r="C2" s="6" t="s">
        <v>2</v>
      </c>
      <c r="D2" s="6" t="s">
        <v>3</v>
      </c>
      <c r="E2" s="6">
        <v>2021</v>
      </c>
      <c r="F2" s="6">
        <v>2020</v>
      </c>
      <c r="G2" s="7" t="s">
        <v>52</v>
      </c>
    </row>
    <row r="3" spans="1:7" x14ac:dyDescent="0.35">
      <c r="A3" s="2" t="s">
        <v>4</v>
      </c>
      <c r="B3" s="2" t="s">
        <v>118</v>
      </c>
      <c r="C3" s="2" t="s">
        <v>58</v>
      </c>
      <c r="D3" s="2" t="s">
        <v>59</v>
      </c>
      <c r="E3" s="3">
        <v>16071</v>
      </c>
      <c r="F3" s="3">
        <v>15928</v>
      </c>
      <c r="G3" s="3">
        <v>143</v>
      </c>
    </row>
    <row r="4" spans="1:7" x14ac:dyDescent="0.35">
      <c r="A4" s="2" t="s">
        <v>4</v>
      </c>
      <c r="B4" s="2" t="s">
        <v>118</v>
      </c>
      <c r="C4" s="2" t="s">
        <v>6</v>
      </c>
      <c r="D4" s="2" t="s">
        <v>7</v>
      </c>
      <c r="E4" s="3">
        <v>14132</v>
      </c>
      <c r="F4" s="3">
        <v>14006</v>
      </c>
      <c r="G4" s="3">
        <v>126</v>
      </c>
    </row>
    <row r="5" spans="1:7" x14ac:dyDescent="0.35">
      <c r="A5" s="2" t="s">
        <v>4</v>
      </c>
      <c r="B5" s="2" t="s">
        <v>118</v>
      </c>
      <c r="C5" s="2" t="s">
        <v>8</v>
      </c>
      <c r="D5" s="2" t="s">
        <v>9</v>
      </c>
      <c r="E5" s="3">
        <v>9175</v>
      </c>
      <c r="F5" s="3">
        <v>9093</v>
      </c>
      <c r="G5" s="3">
        <v>82</v>
      </c>
    </row>
    <row r="6" spans="1:7" x14ac:dyDescent="0.35">
      <c r="A6" s="2" t="s">
        <v>4</v>
      </c>
      <c r="B6" s="2" t="s">
        <v>118</v>
      </c>
      <c r="C6" s="2" t="s">
        <v>10</v>
      </c>
      <c r="D6" s="2" t="s">
        <v>11</v>
      </c>
      <c r="E6" s="3">
        <v>12308</v>
      </c>
      <c r="F6" s="3">
        <v>11416</v>
      </c>
      <c r="G6" s="3">
        <v>892</v>
      </c>
    </row>
    <row r="7" spans="1:7" x14ac:dyDescent="0.35">
      <c r="A7" s="2" t="s">
        <v>4</v>
      </c>
      <c r="B7" s="2" t="s">
        <v>118</v>
      </c>
      <c r="C7" s="2" t="s">
        <v>12</v>
      </c>
      <c r="D7" s="2" t="s">
        <v>13</v>
      </c>
      <c r="E7" s="3">
        <v>20869</v>
      </c>
      <c r="F7" s="3">
        <v>20682</v>
      </c>
      <c r="G7" s="3">
        <v>187</v>
      </c>
    </row>
    <row r="8" spans="1:7" x14ac:dyDescent="0.35">
      <c r="A8" s="2" t="s">
        <v>4</v>
      </c>
      <c r="B8" s="2" t="s">
        <v>118</v>
      </c>
      <c r="C8" s="2" t="s">
        <v>14</v>
      </c>
      <c r="D8" s="2" t="s">
        <v>15</v>
      </c>
      <c r="E8" s="3">
        <v>52917</v>
      </c>
      <c r="F8" s="3">
        <v>52445</v>
      </c>
      <c r="G8" s="3">
        <v>472</v>
      </c>
    </row>
    <row r="9" spans="1:7" x14ac:dyDescent="0.35">
      <c r="A9" s="2" t="s">
        <v>4</v>
      </c>
      <c r="B9" s="2" t="s">
        <v>118</v>
      </c>
      <c r="C9" s="2" t="s">
        <v>16</v>
      </c>
      <c r="D9" s="2" t="s">
        <v>17</v>
      </c>
      <c r="E9" s="3">
        <v>6503</v>
      </c>
      <c r="F9" s="3">
        <v>5933</v>
      </c>
      <c r="G9" s="3">
        <v>570</v>
      </c>
    </row>
    <row r="10" spans="1:7" x14ac:dyDescent="0.35">
      <c r="A10" s="9" t="s">
        <v>53</v>
      </c>
      <c r="B10" s="9"/>
      <c r="C10" s="9"/>
      <c r="D10" s="9"/>
      <c r="E10" s="8">
        <f>SUM(E3:E9)</f>
        <v>131975</v>
      </c>
      <c r="F10" s="8">
        <f t="shared" ref="F10:G10" si="0">SUM(F3:F9)</f>
        <v>129503</v>
      </c>
      <c r="G10" s="8">
        <f t="shared" si="0"/>
        <v>2472</v>
      </c>
    </row>
    <row r="11" spans="1:7" x14ac:dyDescent="0.35">
      <c r="A11" s="2" t="s">
        <v>4</v>
      </c>
      <c r="B11" s="2" t="s">
        <v>118</v>
      </c>
      <c r="C11" s="2" t="s">
        <v>18</v>
      </c>
      <c r="D11" s="2" t="s">
        <v>19</v>
      </c>
      <c r="E11" s="3">
        <v>25000</v>
      </c>
      <c r="F11" s="3">
        <v>50000</v>
      </c>
      <c r="G11" s="3">
        <v>-25000</v>
      </c>
    </row>
    <row r="12" spans="1:7" x14ac:dyDescent="0.35">
      <c r="A12" s="2" t="s">
        <v>4</v>
      </c>
      <c r="B12" s="2" t="s">
        <v>118</v>
      </c>
      <c r="C12" s="2" t="s">
        <v>20</v>
      </c>
      <c r="D12" s="2" t="s">
        <v>21</v>
      </c>
      <c r="E12" s="3">
        <v>44100</v>
      </c>
      <c r="F12" s="3">
        <v>24700</v>
      </c>
      <c r="G12" s="3">
        <v>19400</v>
      </c>
    </row>
    <row r="13" spans="1:7" x14ac:dyDescent="0.35">
      <c r="A13" s="2" t="s">
        <v>4</v>
      </c>
      <c r="B13" s="2" t="s">
        <v>118</v>
      </c>
      <c r="C13" s="2" t="s">
        <v>22</v>
      </c>
      <c r="D13" s="2" t="s">
        <v>23</v>
      </c>
      <c r="E13" s="3">
        <v>50000</v>
      </c>
      <c r="F13" s="3">
        <v>50000</v>
      </c>
      <c r="G13" s="1"/>
    </row>
    <row r="14" spans="1:7" x14ac:dyDescent="0.35">
      <c r="A14" s="2" t="s">
        <v>4</v>
      </c>
      <c r="B14" s="2" t="s">
        <v>118</v>
      </c>
      <c r="C14" s="2" t="s">
        <v>66</v>
      </c>
      <c r="D14" s="2" t="s">
        <v>67</v>
      </c>
      <c r="E14" s="3">
        <v>1600</v>
      </c>
      <c r="F14" s="3">
        <v>3500</v>
      </c>
      <c r="G14" s="3">
        <v>-1900</v>
      </c>
    </row>
    <row r="15" spans="1:7" x14ac:dyDescent="0.35">
      <c r="A15" s="2" t="s">
        <v>4</v>
      </c>
      <c r="B15" s="2" t="s">
        <v>118</v>
      </c>
      <c r="C15" s="2" t="s">
        <v>68</v>
      </c>
      <c r="D15" s="2" t="s">
        <v>69</v>
      </c>
      <c r="E15" s="3">
        <v>70100</v>
      </c>
      <c r="F15" s="3">
        <v>70100</v>
      </c>
      <c r="G15" s="1"/>
    </row>
    <row r="16" spans="1:7" x14ac:dyDescent="0.35">
      <c r="A16" s="2" t="s">
        <v>4</v>
      </c>
      <c r="B16" s="2" t="s">
        <v>118</v>
      </c>
      <c r="C16" s="2" t="s">
        <v>24</v>
      </c>
      <c r="D16" s="2" t="s">
        <v>25</v>
      </c>
      <c r="E16" s="3">
        <v>29000</v>
      </c>
      <c r="F16" s="3">
        <v>10000</v>
      </c>
      <c r="G16" s="3">
        <v>19000</v>
      </c>
    </row>
    <row r="17" spans="1:7" x14ac:dyDescent="0.35">
      <c r="A17" s="2" t="s">
        <v>4</v>
      </c>
      <c r="B17" s="2" t="s">
        <v>118</v>
      </c>
      <c r="C17" s="2" t="s">
        <v>26</v>
      </c>
      <c r="D17" s="2" t="s">
        <v>27</v>
      </c>
      <c r="E17" s="3">
        <v>1000</v>
      </c>
      <c r="F17" s="3">
        <v>2000</v>
      </c>
      <c r="G17" s="3">
        <v>-1000</v>
      </c>
    </row>
    <row r="18" spans="1:7" x14ac:dyDescent="0.35">
      <c r="A18" s="2" t="s">
        <v>4</v>
      </c>
      <c r="B18" s="2" t="s">
        <v>118</v>
      </c>
      <c r="C18" s="2" t="s">
        <v>34</v>
      </c>
      <c r="D18" s="2" t="s">
        <v>35</v>
      </c>
      <c r="E18" s="3">
        <v>6000</v>
      </c>
      <c r="F18" s="3">
        <v>12000</v>
      </c>
      <c r="G18" s="3">
        <v>-6000</v>
      </c>
    </row>
    <row r="19" spans="1:7" x14ac:dyDescent="0.35">
      <c r="A19" s="2" t="s">
        <v>4</v>
      </c>
      <c r="B19" s="2" t="s">
        <v>118</v>
      </c>
      <c r="C19" s="2" t="s">
        <v>36</v>
      </c>
      <c r="D19" s="2" t="s">
        <v>37</v>
      </c>
      <c r="E19" s="3">
        <v>276500</v>
      </c>
      <c r="F19" s="3">
        <v>245767</v>
      </c>
      <c r="G19" s="3">
        <v>30733</v>
      </c>
    </row>
    <row r="20" spans="1:7" x14ac:dyDescent="0.35">
      <c r="A20" s="2" t="s">
        <v>4</v>
      </c>
      <c r="B20" s="2" t="s">
        <v>118</v>
      </c>
      <c r="C20" s="2" t="s">
        <v>40</v>
      </c>
      <c r="D20" s="2" t="s">
        <v>41</v>
      </c>
      <c r="E20" s="3">
        <v>3166354</v>
      </c>
      <c r="F20" s="3">
        <v>2368730</v>
      </c>
      <c r="G20" s="3">
        <v>797624</v>
      </c>
    </row>
    <row r="21" spans="1:7" x14ac:dyDescent="0.35">
      <c r="A21" s="9" t="s">
        <v>54</v>
      </c>
      <c r="B21" s="9"/>
      <c r="C21" s="9"/>
      <c r="D21" s="9"/>
      <c r="E21" s="8">
        <f>SUM(E11:E20)</f>
        <v>3669654</v>
      </c>
      <c r="F21" s="8">
        <f t="shared" ref="F21:G21" si="1">SUM(F11:F20)</f>
        <v>2836797</v>
      </c>
      <c r="G21" s="8">
        <f t="shared" si="1"/>
        <v>832857</v>
      </c>
    </row>
    <row r="22" spans="1:7" x14ac:dyDescent="0.35">
      <c r="A22" s="2" t="s">
        <v>4</v>
      </c>
      <c r="B22" s="2" t="s">
        <v>118</v>
      </c>
      <c r="C22" s="2" t="s">
        <v>44</v>
      </c>
      <c r="D22" s="2" t="s">
        <v>45</v>
      </c>
      <c r="E22" s="1"/>
      <c r="F22" s="3">
        <v>27930</v>
      </c>
      <c r="G22" s="3">
        <v>-27930</v>
      </c>
    </row>
    <row r="23" spans="1:7" x14ac:dyDescent="0.35">
      <c r="A23" s="2" t="s">
        <v>4</v>
      </c>
      <c r="B23" s="2" t="s">
        <v>118</v>
      </c>
      <c r="C23" s="2" t="s">
        <v>119</v>
      </c>
      <c r="D23" s="2" t="s">
        <v>120</v>
      </c>
      <c r="E23" s="3">
        <v>27930</v>
      </c>
      <c r="F23" s="1"/>
      <c r="G23" s="3">
        <v>27930</v>
      </c>
    </row>
    <row r="24" spans="1:7" x14ac:dyDescent="0.35">
      <c r="A24" s="9" t="s">
        <v>172</v>
      </c>
      <c r="B24" s="9"/>
      <c r="C24" s="9"/>
      <c r="D24" s="9"/>
      <c r="E24" s="8">
        <f>SUM(E22:E23)</f>
        <v>27930</v>
      </c>
      <c r="F24" s="8">
        <f t="shared" ref="F24:G24" si="2">SUM(F22:F23)</f>
        <v>27930</v>
      </c>
      <c r="G24" s="8">
        <f t="shared" si="2"/>
        <v>0</v>
      </c>
    </row>
    <row r="25" spans="1:7" x14ac:dyDescent="0.35">
      <c r="A25" s="2" t="s">
        <v>4</v>
      </c>
      <c r="B25" s="2" t="s">
        <v>118</v>
      </c>
      <c r="C25" s="2" t="s">
        <v>121</v>
      </c>
      <c r="D25" s="2" t="s">
        <v>51</v>
      </c>
      <c r="E25" s="3">
        <v>600000</v>
      </c>
      <c r="F25" s="1"/>
      <c r="G25" s="3">
        <v>600000</v>
      </c>
    </row>
    <row r="26" spans="1:7" x14ac:dyDescent="0.35">
      <c r="A26" s="2" t="s">
        <v>4</v>
      </c>
      <c r="B26" s="2" t="s">
        <v>118</v>
      </c>
      <c r="C26" s="2" t="s">
        <v>122</v>
      </c>
      <c r="D26" s="2" t="s">
        <v>123</v>
      </c>
      <c r="E26" s="1"/>
      <c r="F26" s="1"/>
      <c r="G26" s="1"/>
    </row>
    <row r="27" spans="1:7" x14ac:dyDescent="0.35">
      <c r="A27" s="2" t="s">
        <v>4</v>
      </c>
      <c r="B27" s="2" t="s">
        <v>118</v>
      </c>
      <c r="C27" s="2" t="s">
        <v>50</v>
      </c>
      <c r="D27" s="2" t="s">
        <v>51</v>
      </c>
      <c r="E27" s="3">
        <v>25000</v>
      </c>
      <c r="F27" s="3">
        <v>40000</v>
      </c>
      <c r="G27" s="3">
        <v>-15000</v>
      </c>
    </row>
    <row r="28" spans="1:7" x14ac:dyDescent="0.35">
      <c r="A28" s="2" t="s">
        <v>4</v>
      </c>
      <c r="B28" s="2" t="s">
        <v>118</v>
      </c>
      <c r="C28" s="2" t="s">
        <v>124</v>
      </c>
      <c r="D28" s="2" t="s">
        <v>125</v>
      </c>
      <c r="E28" s="1"/>
      <c r="F28" s="3">
        <v>15000</v>
      </c>
      <c r="G28" s="3">
        <v>-15000</v>
      </c>
    </row>
    <row r="29" spans="1:7" x14ac:dyDescent="0.35">
      <c r="A29" s="9" t="s">
        <v>55</v>
      </c>
      <c r="B29" s="9"/>
      <c r="C29" s="9"/>
      <c r="D29" s="9"/>
      <c r="E29" s="8">
        <f>SUM(E25:E28)</f>
        <v>625000</v>
      </c>
      <c r="F29" s="8">
        <f t="shared" ref="F29:G29" si="3">SUM(F25:F28)</f>
        <v>55000</v>
      </c>
      <c r="G29" s="8">
        <f t="shared" si="3"/>
        <v>570000</v>
      </c>
    </row>
    <row r="30" spans="1:7" x14ac:dyDescent="0.35">
      <c r="A30" s="10" t="s">
        <v>140</v>
      </c>
      <c r="B30" s="10"/>
      <c r="C30" s="10"/>
      <c r="D30" s="10"/>
      <c r="E30" s="8">
        <f>E10+E21+E24+E29</f>
        <v>4454559</v>
      </c>
      <c r="F30" s="8">
        <f t="shared" ref="F30:G30" si="4">F10+F21+F24+F29</f>
        <v>3049230</v>
      </c>
      <c r="G30" s="8">
        <f t="shared" si="4"/>
        <v>1405329</v>
      </c>
    </row>
  </sheetData>
  <mergeCells count="5">
    <mergeCell ref="A21:D21"/>
    <mergeCell ref="A10:D10"/>
    <mergeCell ref="A24:D24"/>
    <mergeCell ref="A29:D29"/>
    <mergeCell ref="A30:D30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23 B30:D30 A25:D29 B24:D24" numberStoredAsText="1"/>
    <ignoredError sqref="E10:F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A16" workbookViewId="0">
      <selection activeCell="A32" sqref="A32:D32"/>
    </sheetView>
  </sheetViews>
  <sheetFormatPr baseColWidth="10" defaultRowHeight="14.5" x14ac:dyDescent="0.35"/>
  <cols>
    <col min="1" max="1" width="5.7265625" bestFit="1" customWidth="1"/>
    <col min="4" max="4" width="42.179687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52</v>
      </c>
    </row>
    <row r="3" spans="1:7" x14ac:dyDescent="0.35">
      <c r="A3" s="2" t="s">
        <v>4</v>
      </c>
      <c r="B3" s="2" t="s">
        <v>126</v>
      </c>
      <c r="C3" s="2" t="s">
        <v>58</v>
      </c>
      <c r="D3" s="2" t="s">
        <v>59</v>
      </c>
      <c r="E3" s="3">
        <v>16071</v>
      </c>
      <c r="F3" s="3">
        <v>15928</v>
      </c>
      <c r="G3" s="3">
        <v>143</v>
      </c>
    </row>
    <row r="4" spans="1:7" x14ac:dyDescent="0.35">
      <c r="A4" s="2" t="s">
        <v>4</v>
      </c>
      <c r="B4" s="2" t="s">
        <v>126</v>
      </c>
      <c r="C4" s="2" t="s">
        <v>6</v>
      </c>
      <c r="D4" s="2" t="s">
        <v>7</v>
      </c>
      <c r="E4" s="3">
        <v>56530</v>
      </c>
      <c r="F4" s="3">
        <v>42019</v>
      </c>
      <c r="G4" s="3">
        <v>14511</v>
      </c>
    </row>
    <row r="5" spans="1:7" x14ac:dyDescent="0.35">
      <c r="A5" s="2" t="s">
        <v>4</v>
      </c>
      <c r="B5" s="2" t="s">
        <v>126</v>
      </c>
      <c r="C5" s="2" t="s">
        <v>115</v>
      </c>
      <c r="D5" s="2" t="s">
        <v>116</v>
      </c>
      <c r="E5" s="3">
        <v>10824</v>
      </c>
      <c r="F5" s="3">
        <v>10727</v>
      </c>
      <c r="G5" s="3">
        <v>97</v>
      </c>
    </row>
    <row r="6" spans="1:7" x14ac:dyDescent="0.35">
      <c r="A6" s="2" t="s">
        <v>4</v>
      </c>
      <c r="B6" s="2" t="s">
        <v>126</v>
      </c>
      <c r="C6" s="2" t="s">
        <v>8</v>
      </c>
      <c r="D6" s="2" t="s">
        <v>9</v>
      </c>
      <c r="E6" s="3">
        <v>27524</v>
      </c>
      <c r="F6" s="3">
        <v>27278</v>
      </c>
      <c r="G6" s="3">
        <v>246</v>
      </c>
    </row>
    <row r="7" spans="1:7" x14ac:dyDescent="0.35">
      <c r="A7" s="2" t="s">
        <v>4</v>
      </c>
      <c r="B7" s="2" t="s">
        <v>126</v>
      </c>
      <c r="C7" s="2" t="s">
        <v>10</v>
      </c>
      <c r="D7" s="2" t="s">
        <v>11</v>
      </c>
      <c r="E7" s="3">
        <v>21291</v>
      </c>
      <c r="F7" s="3">
        <v>24619</v>
      </c>
      <c r="G7" s="3">
        <v>-3328</v>
      </c>
    </row>
    <row r="8" spans="1:7" x14ac:dyDescent="0.35">
      <c r="A8" s="2" t="s">
        <v>4</v>
      </c>
      <c r="B8" s="2" t="s">
        <v>126</v>
      </c>
      <c r="C8" s="2" t="s">
        <v>12</v>
      </c>
      <c r="D8" s="2" t="s">
        <v>13</v>
      </c>
      <c r="E8" s="3">
        <v>62689</v>
      </c>
      <c r="F8" s="3">
        <v>55448</v>
      </c>
      <c r="G8" s="3">
        <v>7241</v>
      </c>
    </row>
    <row r="9" spans="1:7" x14ac:dyDescent="0.35">
      <c r="A9" s="2" t="s">
        <v>4</v>
      </c>
      <c r="B9" s="2" t="s">
        <v>126</v>
      </c>
      <c r="C9" s="2" t="s">
        <v>14</v>
      </c>
      <c r="D9" s="2" t="s">
        <v>15</v>
      </c>
      <c r="E9" s="3">
        <v>151906</v>
      </c>
      <c r="F9" s="3">
        <v>134374</v>
      </c>
      <c r="G9" s="3">
        <v>17532</v>
      </c>
    </row>
    <row r="10" spans="1:7" x14ac:dyDescent="0.35">
      <c r="A10" s="2" t="s">
        <v>4</v>
      </c>
      <c r="B10" s="2" t="s">
        <v>126</v>
      </c>
      <c r="C10" s="2" t="s">
        <v>16</v>
      </c>
      <c r="D10" s="2" t="s">
        <v>17</v>
      </c>
      <c r="E10" s="3">
        <v>11639</v>
      </c>
      <c r="F10" s="3">
        <v>12693</v>
      </c>
      <c r="G10" s="3">
        <v>-1054</v>
      </c>
    </row>
    <row r="11" spans="1:7" x14ac:dyDescent="0.35">
      <c r="A11" s="2" t="s">
        <v>4</v>
      </c>
      <c r="B11" s="2" t="s">
        <v>126</v>
      </c>
      <c r="C11" s="2" t="s">
        <v>60</v>
      </c>
      <c r="D11" s="2" t="s">
        <v>61</v>
      </c>
      <c r="E11" s="3">
        <v>822195</v>
      </c>
      <c r="F11" s="3">
        <v>819337</v>
      </c>
      <c r="G11" s="3">
        <v>2858</v>
      </c>
    </row>
    <row r="12" spans="1:7" x14ac:dyDescent="0.35">
      <c r="A12" s="2" t="s">
        <v>4</v>
      </c>
      <c r="B12" s="2" t="s">
        <v>126</v>
      </c>
      <c r="C12" s="2" t="s">
        <v>62</v>
      </c>
      <c r="D12" s="2" t="s">
        <v>63</v>
      </c>
      <c r="E12" s="3">
        <v>692856</v>
      </c>
      <c r="F12" s="3">
        <v>712564</v>
      </c>
      <c r="G12" s="3">
        <v>-19708</v>
      </c>
    </row>
    <row r="13" spans="1:7" x14ac:dyDescent="0.35">
      <c r="A13" s="9" t="s">
        <v>53</v>
      </c>
      <c r="B13" s="9"/>
      <c r="C13" s="9"/>
      <c r="D13" s="9"/>
      <c r="E13" s="8">
        <f>SUM(E3:E12)</f>
        <v>1873525</v>
      </c>
      <c r="F13" s="8">
        <f t="shared" ref="F13:G13" si="0">SUM(F3:F12)</f>
        <v>1854987</v>
      </c>
      <c r="G13" s="8">
        <f t="shared" si="0"/>
        <v>18538</v>
      </c>
    </row>
    <row r="14" spans="1:7" x14ac:dyDescent="0.35">
      <c r="A14" s="2" t="s">
        <v>4</v>
      </c>
      <c r="B14" s="2" t="s">
        <v>126</v>
      </c>
      <c r="C14" s="2" t="s">
        <v>18</v>
      </c>
      <c r="D14" s="2" t="s">
        <v>19</v>
      </c>
      <c r="E14" s="3">
        <v>338850</v>
      </c>
      <c r="F14" s="3">
        <v>402500</v>
      </c>
      <c r="G14" s="3">
        <v>-63650</v>
      </c>
    </row>
    <row r="15" spans="1:7" x14ac:dyDescent="0.35">
      <c r="A15" s="2" t="s">
        <v>4</v>
      </c>
      <c r="B15" s="2" t="s">
        <v>126</v>
      </c>
      <c r="C15" s="2" t="s">
        <v>20</v>
      </c>
      <c r="D15" s="2" t="s">
        <v>21</v>
      </c>
      <c r="E15" s="3">
        <v>234650</v>
      </c>
      <c r="F15" s="3">
        <v>150000</v>
      </c>
      <c r="G15" s="3">
        <v>84650</v>
      </c>
    </row>
    <row r="16" spans="1:7" x14ac:dyDescent="0.35">
      <c r="A16" s="2" t="s">
        <v>4</v>
      </c>
      <c r="B16" s="2" t="s">
        <v>126</v>
      </c>
      <c r="C16" s="2" t="s">
        <v>127</v>
      </c>
      <c r="D16" s="2" t="s">
        <v>128</v>
      </c>
      <c r="E16" s="1"/>
      <c r="F16" s="1"/>
      <c r="G16" s="1"/>
    </row>
    <row r="17" spans="1:7" x14ac:dyDescent="0.35">
      <c r="A17" s="2" t="s">
        <v>4</v>
      </c>
      <c r="B17" s="2" t="s">
        <v>126</v>
      </c>
      <c r="C17" s="2" t="s">
        <v>22</v>
      </c>
      <c r="D17" s="2" t="s">
        <v>23</v>
      </c>
      <c r="E17" s="3">
        <v>450000</v>
      </c>
      <c r="F17" s="3">
        <v>450000</v>
      </c>
      <c r="G17" s="1"/>
    </row>
    <row r="18" spans="1:7" x14ac:dyDescent="0.35">
      <c r="A18" s="2" t="s">
        <v>4</v>
      </c>
      <c r="B18" s="2" t="s">
        <v>126</v>
      </c>
      <c r="C18" s="2" t="s">
        <v>66</v>
      </c>
      <c r="D18" s="2" t="s">
        <v>67</v>
      </c>
      <c r="E18" s="3">
        <v>15000</v>
      </c>
      <c r="F18" s="3">
        <v>32800</v>
      </c>
      <c r="G18" s="3">
        <v>-17800</v>
      </c>
    </row>
    <row r="19" spans="1:7" x14ac:dyDescent="0.35">
      <c r="A19" s="2" t="s">
        <v>4</v>
      </c>
      <c r="B19" s="2" t="s">
        <v>126</v>
      </c>
      <c r="C19" s="2" t="s">
        <v>68</v>
      </c>
      <c r="D19" s="2" t="s">
        <v>69</v>
      </c>
      <c r="E19" s="3">
        <v>640000</v>
      </c>
      <c r="F19" s="3">
        <v>640000</v>
      </c>
      <c r="G19" s="1"/>
    </row>
    <row r="20" spans="1:7" x14ac:dyDescent="0.35">
      <c r="A20" s="2" t="s">
        <v>4</v>
      </c>
      <c r="B20" s="2" t="s">
        <v>126</v>
      </c>
      <c r="C20" s="2" t="s">
        <v>129</v>
      </c>
      <c r="D20" s="2" t="s">
        <v>130</v>
      </c>
      <c r="E20" s="3">
        <v>12000</v>
      </c>
      <c r="F20" s="3">
        <v>12000</v>
      </c>
      <c r="G20" s="1"/>
    </row>
    <row r="21" spans="1:7" x14ac:dyDescent="0.35">
      <c r="A21" s="2" t="s">
        <v>4</v>
      </c>
      <c r="B21" s="2" t="s">
        <v>126</v>
      </c>
      <c r="C21" s="2" t="s">
        <v>131</v>
      </c>
      <c r="D21" s="2" t="s">
        <v>132</v>
      </c>
      <c r="E21" s="3">
        <v>4500</v>
      </c>
      <c r="F21" s="3">
        <v>4500</v>
      </c>
      <c r="G21" s="1"/>
    </row>
    <row r="22" spans="1:7" x14ac:dyDescent="0.35">
      <c r="A22" s="2" t="s">
        <v>4</v>
      </c>
      <c r="B22" s="2" t="s">
        <v>126</v>
      </c>
      <c r="C22" s="2" t="s">
        <v>24</v>
      </c>
      <c r="D22" s="2" t="s">
        <v>25</v>
      </c>
      <c r="E22" s="1"/>
      <c r="F22" s="1"/>
      <c r="G22" s="1"/>
    </row>
    <row r="23" spans="1:7" x14ac:dyDescent="0.35">
      <c r="A23" s="2" t="s">
        <v>4</v>
      </c>
      <c r="B23" s="2" t="s">
        <v>126</v>
      </c>
      <c r="C23" s="2" t="s">
        <v>133</v>
      </c>
      <c r="D23" s="2" t="s">
        <v>134</v>
      </c>
      <c r="E23" s="3">
        <v>4000</v>
      </c>
      <c r="F23" s="3">
        <v>4000</v>
      </c>
      <c r="G23" s="1"/>
    </row>
    <row r="24" spans="1:7" x14ac:dyDescent="0.35">
      <c r="A24" s="2" t="s">
        <v>4</v>
      </c>
      <c r="B24" s="2" t="s">
        <v>126</v>
      </c>
      <c r="C24" s="2" t="s">
        <v>36</v>
      </c>
      <c r="D24" s="2" t="s">
        <v>37</v>
      </c>
      <c r="E24" s="3">
        <v>2218320</v>
      </c>
      <c r="F24" s="3">
        <v>1801394</v>
      </c>
      <c r="G24" s="3">
        <v>416926</v>
      </c>
    </row>
    <row r="25" spans="1:7" x14ac:dyDescent="0.35">
      <c r="A25" s="2" t="s">
        <v>4</v>
      </c>
      <c r="B25" s="2" t="s">
        <v>126</v>
      </c>
      <c r="C25" s="2" t="s">
        <v>135</v>
      </c>
      <c r="D25" s="2" t="s">
        <v>136</v>
      </c>
      <c r="E25" s="3">
        <v>12000</v>
      </c>
      <c r="F25" s="3">
        <v>12000</v>
      </c>
      <c r="G25" s="1"/>
    </row>
    <row r="26" spans="1:7" x14ac:dyDescent="0.35">
      <c r="A26" s="2" t="s">
        <v>4</v>
      </c>
      <c r="B26" s="2" t="s">
        <v>126</v>
      </c>
      <c r="C26" s="2" t="s">
        <v>40</v>
      </c>
      <c r="D26" s="2" t="s">
        <v>41</v>
      </c>
      <c r="E26" s="3">
        <v>130045</v>
      </c>
      <c r="F26" s="3">
        <v>130000</v>
      </c>
      <c r="G26" s="3">
        <v>45</v>
      </c>
    </row>
    <row r="27" spans="1:7" x14ac:dyDescent="0.35">
      <c r="A27" s="9" t="s">
        <v>54</v>
      </c>
      <c r="B27" s="9"/>
      <c r="C27" s="9"/>
      <c r="D27" s="9"/>
      <c r="E27" s="8">
        <f>SUM(E14:E26)</f>
        <v>4059365</v>
      </c>
      <c r="F27" s="8">
        <f t="shared" ref="F27:G27" si="1">SUM(F14:F26)</f>
        <v>3639194</v>
      </c>
      <c r="G27" s="8">
        <f t="shared" si="1"/>
        <v>420171</v>
      </c>
    </row>
    <row r="28" spans="1:7" x14ac:dyDescent="0.35">
      <c r="A28" s="2" t="s">
        <v>4</v>
      </c>
      <c r="B28" s="2" t="s">
        <v>126</v>
      </c>
      <c r="C28" s="2" t="s">
        <v>50</v>
      </c>
      <c r="D28" s="2" t="s">
        <v>51</v>
      </c>
      <c r="E28" s="3">
        <v>125000</v>
      </c>
      <c r="F28" s="3">
        <v>199970</v>
      </c>
      <c r="G28" s="3">
        <v>-74970</v>
      </c>
    </row>
    <row r="29" spans="1:7" x14ac:dyDescent="0.35">
      <c r="A29" s="2" t="s">
        <v>4</v>
      </c>
      <c r="B29" s="2" t="s">
        <v>126</v>
      </c>
      <c r="C29" s="2" t="s">
        <v>124</v>
      </c>
      <c r="D29" s="2" t="s">
        <v>125</v>
      </c>
      <c r="E29" s="1"/>
      <c r="F29" s="1"/>
      <c r="G29" s="1"/>
    </row>
    <row r="30" spans="1:7" x14ac:dyDescent="0.35">
      <c r="A30" s="9" t="s">
        <v>55</v>
      </c>
      <c r="B30" s="9"/>
      <c r="C30" s="9"/>
      <c r="D30" s="9"/>
      <c r="E30" s="8">
        <f>SUM(E28:E29)</f>
        <v>125000</v>
      </c>
      <c r="F30" s="8">
        <f t="shared" ref="F30:G30" si="2">SUM(F28:F29)</f>
        <v>199970</v>
      </c>
      <c r="G30" s="8">
        <f t="shared" si="2"/>
        <v>-74970</v>
      </c>
    </row>
    <row r="31" spans="1:7" x14ac:dyDescent="0.35">
      <c r="A31" s="2" t="s">
        <v>4</v>
      </c>
      <c r="B31" s="2" t="s">
        <v>126</v>
      </c>
      <c r="C31" s="2" t="s">
        <v>137</v>
      </c>
      <c r="D31" s="2" t="s">
        <v>138</v>
      </c>
      <c r="E31" s="3">
        <v>1000</v>
      </c>
      <c r="F31" s="3">
        <v>2000</v>
      </c>
      <c r="G31" s="3">
        <v>-1000</v>
      </c>
    </row>
    <row r="32" spans="1:7" x14ac:dyDescent="0.35">
      <c r="A32" s="9" t="s">
        <v>139</v>
      </c>
      <c r="B32" s="9"/>
      <c r="C32" s="9"/>
      <c r="D32" s="9"/>
      <c r="E32" s="8">
        <f>SUM(E31)</f>
        <v>1000</v>
      </c>
      <c r="F32" s="8">
        <f t="shared" ref="F32:G32" si="3">SUM(F31)</f>
        <v>2000</v>
      </c>
      <c r="G32" s="8">
        <f t="shared" si="3"/>
        <v>-1000</v>
      </c>
    </row>
    <row r="33" spans="1:7" x14ac:dyDescent="0.35">
      <c r="A33" s="10" t="s">
        <v>141</v>
      </c>
      <c r="B33" s="10"/>
      <c r="C33" s="10"/>
      <c r="D33" s="10"/>
      <c r="E33" s="8">
        <f>E13+E27+E30+E32</f>
        <v>6058890</v>
      </c>
      <c r="F33" s="8">
        <f t="shared" ref="F33:G33" si="4">F13+F27+F30+F32</f>
        <v>5696151</v>
      </c>
      <c r="G33" s="8">
        <f t="shared" si="4"/>
        <v>362739</v>
      </c>
    </row>
  </sheetData>
  <mergeCells count="5">
    <mergeCell ref="A13:D13"/>
    <mergeCell ref="A27:D27"/>
    <mergeCell ref="A30:D30"/>
    <mergeCell ref="A32:D32"/>
    <mergeCell ref="A33:D3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12 A14:D26 A28:D29 A31:D31 B32:D3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16" workbookViewId="0">
      <selection activeCell="A22" sqref="A22:D22"/>
    </sheetView>
  </sheetViews>
  <sheetFormatPr baseColWidth="10" defaultRowHeight="14.5" x14ac:dyDescent="0.35"/>
  <cols>
    <col min="1" max="1" width="5.7265625" bestFit="1" customWidth="1"/>
    <col min="4" max="4" width="43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52</v>
      </c>
    </row>
    <row r="3" spans="1:7" x14ac:dyDescent="0.35">
      <c r="A3" s="2" t="s">
        <v>4</v>
      </c>
      <c r="B3" s="2" t="s">
        <v>142</v>
      </c>
      <c r="C3" s="2" t="s">
        <v>18</v>
      </c>
      <c r="D3" s="2" t="s">
        <v>19</v>
      </c>
      <c r="E3" s="3">
        <v>5000</v>
      </c>
      <c r="F3" s="3">
        <v>10000</v>
      </c>
      <c r="G3" s="3">
        <v>-5000</v>
      </c>
    </row>
    <row r="4" spans="1:7" x14ac:dyDescent="0.35">
      <c r="A4" s="2" t="s">
        <v>4</v>
      </c>
      <c r="B4" s="2" t="s">
        <v>142</v>
      </c>
      <c r="C4" s="2" t="s">
        <v>20</v>
      </c>
      <c r="D4" s="2" t="s">
        <v>21</v>
      </c>
      <c r="E4" s="3">
        <v>3060</v>
      </c>
      <c r="F4" s="1"/>
      <c r="G4" s="3">
        <v>3060</v>
      </c>
    </row>
    <row r="5" spans="1:7" x14ac:dyDescent="0.35">
      <c r="A5" s="2" t="s">
        <v>4</v>
      </c>
      <c r="B5" s="2" t="s">
        <v>142</v>
      </c>
      <c r="C5" s="2" t="s">
        <v>143</v>
      </c>
      <c r="D5" s="2" t="s">
        <v>144</v>
      </c>
      <c r="E5" s="3">
        <v>800</v>
      </c>
      <c r="F5" s="3">
        <v>3000</v>
      </c>
      <c r="G5" s="3">
        <v>-2200</v>
      </c>
    </row>
    <row r="6" spans="1:7" x14ac:dyDescent="0.35">
      <c r="A6" s="2" t="s">
        <v>4</v>
      </c>
      <c r="B6" s="2" t="s">
        <v>142</v>
      </c>
      <c r="C6" s="2" t="s">
        <v>129</v>
      </c>
      <c r="D6" s="2" t="s">
        <v>130</v>
      </c>
      <c r="E6" s="3">
        <v>1300</v>
      </c>
      <c r="F6" s="3">
        <v>1300</v>
      </c>
      <c r="G6" s="1"/>
    </row>
    <row r="7" spans="1:7" x14ac:dyDescent="0.35">
      <c r="A7" s="2" t="s">
        <v>4</v>
      </c>
      <c r="B7" s="2" t="s">
        <v>142</v>
      </c>
      <c r="C7" s="2" t="s">
        <v>26</v>
      </c>
      <c r="D7" s="2" t="s">
        <v>27</v>
      </c>
      <c r="E7" s="3">
        <v>1500</v>
      </c>
      <c r="F7" s="3">
        <v>4500</v>
      </c>
      <c r="G7" s="3">
        <v>-3000</v>
      </c>
    </row>
    <row r="8" spans="1:7" x14ac:dyDescent="0.35">
      <c r="A8" s="2" t="s">
        <v>4</v>
      </c>
      <c r="B8" s="2" t="s">
        <v>142</v>
      </c>
      <c r="C8" s="2" t="s">
        <v>34</v>
      </c>
      <c r="D8" s="2" t="s">
        <v>35</v>
      </c>
      <c r="E8" s="3">
        <v>10000</v>
      </c>
      <c r="F8" s="3">
        <v>50000</v>
      </c>
      <c r="G8" s="3">
        <v>-40000</v>
      </c>
    </row>
    <row r="9" spans="1:7" x14ac:dyDescent="0.35">
      <c r="A9" s="2" t="s">
        <v>4</v>
      </c>
      <c r="B9" s="2" t="s">
        <v>142</v>
      </c>
      <c r="C9" s="2" t="s">
        <v>36</v>
      </c>
      <c r="D9" s="2" t="s">
        <v>37</v>
      </c>
      <c r="E9" s="3">
        <v>12470</v>
      </c>
      <c r="F9" s="3">
        <v>10000</v>
      </c>
      <c r="G9" s="3">
        <v>2470</v>
      </c>
    </row>
    <row r="10" spans="1:7" x14ac:dyDescent="0.35">
      <c r="A10" s="2" t="s">
        <v>4</v>
      </c>
      <c r="B10" s="2" t="s">
        <v>142</v>
      </c>
      <c r="C10" s="2" t="s">
        <v>40</v>
      </c>
      <c r="D10" s="2" t="s">
        <v>41</v>
      </c>
      <c r="E10" s="3">
        <v>654880</v>
      </c>
      <c r="F10" s="3">
        <v>737288</v>
      </c>
      <c r="G10" s="3">
        <v>-82408</v>
      </c>
    </row>
    <row r="11" spans="1:7" x14ac:dyDescent="0.35">
      <c r="A11" s="2" t="s">
        <v>4</v>
      </c>
      <c r="B11" s="2" t="s">
        <v>142</v>
      </c>
      <c r="C11" s="2" t="s">
        <v>81</v>
      </c>
      <c r="D11" s="2" t="s">
        <v>82</v>
      </c>
      <c r="E11" s="1"/>
      <c r="F11" s="3">
        <v>500</v>
      </c>
      <c r="G11" s="3">
        <v>-500</v>
      </c>
    </row>
    <row r="12" spans="1:7" x14ac:dyDescent="0.35">
      <c r="A12" s="9" t="s">
        <v>53</v>
      </c>
      <c r="B12" s="9"/>
      <c r="C12" s="9"/>
      <c r="D12" s="9"/>
      <c r="E12" s="8">
        <f>SUM(E3:E11)</f>
        <v>689010</v>
      </c>
      <c r="F12" s="8">
        <f t="shared" ref="F12:G12" si="0">SUM(F3:F11)</f>
        <v>816588</v>
      </c>
      <c r="G12" s="8">
        <f t="shared" si="0"/>
        <v>-127578</v>
      </c>
    </row>
    <row r="13" spans="1:7" x14ac:dyDescent="0.35">
      <c r="A13" s="2" t="s">
        <v>4</v>
      </c>
      <c r="B13" s="2" t="s">
        <v>142</v>
      </c>
      <c r="C13" s="2" t="s">
        <v>42</v>
      </c>
      <c r="D13" s="2" t="s">
        <v>43</v>
      </c>
      <c r="E13" s="1"/>
      <c r="F13" s="3">
        <v>19000</v>
      </c>
      <c r="G13" s="3">
        <v>-19000</v>
      </c>
    </row>
    <row r="14" spans="1:7" x14ac:dyDescent="0.35">
      <c r="A14" s="2" t="s">
        <v>4</v>
      </c>
      <c r="B14" s="2" t="s">
        <v>142</v>
      </c>
      <c r="C14" s="2" t="s">
        <v>145</v>
      </c>
      <c r="D14" s="2" t="s">
        <v>146</v>
      </c>
      <c r="E14" s="3">
        <v>19000</v>
      </c>
      <c r="F14" s="1"/>
      <c r="G14" s="3">
        <v>19000</v>
      </c>
    </row>
    <row r="15" spans="1:7" x14ac:dyDescent="0.35">
      <c r="A15" s="2" t="s">
        <v>4</v>
      </c>
      <c r="B15" s="2" t="s">
        <v>142</v>
      </c>
      <c r="C15" s="2" t="s">
        <v>44</v>
      </c>
      <c r="D15" s="2" t="s">
        <v>45</v>
      </c>
      <c r="E15" s="1"/>
      <c r="F15" s="3">
        <v>75000</v>
      </c>
      <c r="G15" s="3">
        <v>-75000</v>
      </c>
    </row>
    <row r="16" spans="1:7" x14ac:dyDescent="0.35">
      <c r="A16" s="2" t="s">
        <v>4</v>
      </c>
      <c r="B16" s="2" t="s">
        <v>142</v>
      </c>
      <c r="C16" s="2" t="s">
        <v>147</v>
      </c>
      <c r="D16" s="2" t="s">
        <v>148</v>
      </c>
      <c r="E16" s="3">
        <v>10000</v>
      </c>
      <c r="F16" s="1"/>
      <c r="G16" s="3">
        <v>10000</v>
      </c>
    </row>
    <row r="17" spans="1:7" x14ac:dyDescent="0.35">
      <c r="A17" s="2" t="s">
        <v>4</v>
      </c>
      <c r="B17" s="2" t="s">
        <v>142</v>
      </c>
      <c r="C17" s="2" t="s">
        <v>149</v>
      </c>
      <c r="D17" s="2" t="s">
        <v>150</v>
      </c>
      <c r="E17" s="3">
        <v>5000</v>
      </c>
      <c r="F17" s="1"/>
      <c r="G17" s="3">
        <v>5000</v>
      </c>
    </row>
    <row r="18" spans="1:7" x14ac:dyDescent="0.35">
      <c r="A18" s="2" t="s">
        <v>4</v>
      </c>
      <c r="B18" s="2" t="s">
        <v>142</v>
      </c>
      <c r="C18" s="2" t="s">
        <v>151</v>
      </c>
      <c r="D18" s="2" t="s">
        <v>45</v>
      </c>
      <c r="E18" s="3">
        <v>60000</v>
      </c>
      <c r="F18" s="1"/>
      <c r="G18" s="3">
        <v>60000</v>
      </c>
    </row>
    <row r="19" spans="1:7" x14ac:dyDescent="0.35">
      <c r="A19" s="9" t="s">
        <v>54</v>
      </c>
      <c r="B19" s="9"/>
      <c r="C19" s="9"/>
      <c r="D19" s="9"/>
      <c r="E19" s="8">
        <f>SUM(E13:E18)</f>
        <v>94000</v>
      </c>
      <c r="F19" s="8">
        <f t="shared" ref="F19:G19" si="1">SUM(F13:F18)</f>
        <v>94000</v>
      </c>
      <c r="G19" s="8">
        <f t="shared" si="1"/>
        <v>0</v>
      </c>
    </row>
    <row r="20" spans="1:7" x14ac:dyDescent="0.35">
      <c r="A20" s="2" t="s">
        <v>4</v>
      </c>
      <c r="B20" s="2" t="s">
        <v>142</v>
      </c>
      <c r="C20" s="2" t="s">
        <v>152</v>
      </c>
      <c r="D20" s="2" t="s">
        <v>153</v>
      </c>
      <c r="E20" s="3">
        <v>18000</v>
      </c>
      <c r="F20" s="1"/>
      <c r="G20" s="3">
        <v>18000</v>
      </c>
    </row>
    <row r="21" spans="1:7" x14ac:dyDescent="0.35">
      <c r="A21" s="2" t="s">
        <v>4</v>
      </c>
      <c r="B21" s="2" t="s">
        <v>142</v>
      </c>
      <c r="C21" s="2" t="s">
        <v>50</v>
      </c>
      <c r="D21" s="2" t="s">
        <v>51</v>
      </c>
      <c r="E21" s="3">
        <v>200000</v>
      </c>
      <c r="F21" s="1"/>
      <c r="G21" s="3">
        <v>200000</v>
      </c>
    </row>
    <row r="22" spans="1:7" x14ac:dyDescent="0.35">
      <c r="A22" s="9" t="s">
        <v>55</v>
      </c>
      <c r="B22" s="9"/>
      <c r="C22" s="9"/>
      <c r="D22" s="9"/>
      <c r="E22" s="8">
        <f>SUM(E20:E21)</f>
        <v>218000</v>
      </c>
      <c r="F22" s="8">
        <f t="shared" ref="F22:G22" si="2">SUM(F20:F21)</f>
        <v>0</v>
      </c>
      <c r="G22" s="8">
        <f t="shared" si="2"/>
        <v>218000</v>
      </c>
    </row>
    <row r="23" spans="1:7" x14ac:dyDescent="0.35">
      <c r="A23" s="2" t="s">
        <v>4</v>
      </c>
      <c r="B23" s="2" t="s">
        <v>142</v>
      </c>
      <c r="C23" s="2" t="s">
        <v>137</v>
      </c>
      <c r="D23" s="2" t="s">
        <v>138</v>
      </c>
      <c r="E23" s="1"/>
      <c r="F23" s="3">
        <v>1000</v>
      </c>
      <c r="G23" s="3">
        <v>-1000</v>
      </c>
    </row>
    <row r="24" spans="1:7" x14ac:dyDescent="0.35">
      <c r="A24" s="9" t="s">
        <v>139</v>
      </c>
      <c r="B24" s="9"/>
      <c r="C24" s="9"/>
      <c r="D24" s="9"/>
      <c r="E24" s="8">
        <f>SUM(E23)</f>
        <v>0</v>
      </c>
      <c r="F24" s="8">
        <f t="shared" ref="F24:G24" si="3">SUM(F23)</f>
        <v>1000</v>
      </c>
      <c r="G24" s="8">
        <f t="shared" si="3"/>
        <v>-1000</v>
      </c>
    </row>
    <row r="25" spans="1:7" x14ac:dyDescent="0.35">
      <c r="A25" s="10" t="s">
        <v>154</v>
      </c>
      <c r="B25" s="10"/>
      <c r="C25" s="10"/>
      <c r="D25" s="10"/>
      <c r="E25" s="8">
        <f>E12+E19+E22</f>
        <v>1001010</v>
      </c>
      <c r="F25" s="8">
        <f t="shared" ref="F25:G25" si="4">F12+F19+F22</f>
        <v>910588</v>
      </c>
      <c r="G25" s="8">
        <f t="shared" si="4"/>
        <v>90422</v>
      </c>
    </row>
  </sheetData>
  <mergeCells count="5">
    <mergeCell ref="A12:D12"/>
    <mergeCell ref="A19:D19"/>
    <mergeCell ref="A22:D22"/>
    <mergeCell ref="A24:D24"/>
    <mergeCell ref="A25:D25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2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selection activeCell="A26" sqref="A26:D26"/>
    </sheetView>
  </sheetViews>
  <sheetFormatPr baseColWidth="10" defaultRowHeight="14.5" x14ac:dyDescent="0.35"/>
  <cols>
    <col min="1" max="1" width="5.7265625" bestFit="1" customWidth="1"/>
    <col min="4" max="4" width="42.1796875" bestFit="1" customWidth="1"/>
    <col min="5" max="5" width="11.7265625" bestFit="1" customWidth="1"/>
  </cols>
  <sheetData>
    <row r="1" spans="1:7" x14ac:dyDescent="0.35">
      <c r="A1" s="4" t="s">
        <v>0</v>
      </c>
      <c r="B1" s="4" t="s">
        <v>1</v>
      </c>
      <c r="C1" s="4" t="s">
        <v>2</v>
      </c>
      <c r="D1" s="4" t="s">
        <v>3</v>
      </c>
      <c r="E1" s="4">
        <v>2021</v>
      </c>
      <c r="F1" s="4">
        <v>2020</v>
      </c>
      <c r="G1" s="5" t="s">
        <v>52</v>
      </c>
    </row>
    <row r="2" spans="1:7" x14ac:dyDescent="0.35">
      <c r="A2" s="2" t="s">
        <v>4</v>
      </c>
      <c r="B2" s="2" t="s">
        <v>155</v>
      </c>
      <c r="C2" s="2" t="s">
        <v>6</v>
      </c>
      <c r="D2" s="2" t="s">
        <v>7</v>
      </c>
      <c r="E2" s="3">
        <v>113059</v>
      </c>
      <c r="F2" s="3">
        <v>112050</v>
      </c>
      <c r="G2" s="3">
        <v>1009</v>
      </c>
    </row>
    <row r="3" spans="1:7" x14ac:dyDescent="0.35">
      <c r="A3" s="2" t="s">
        <v>4</v>
      </c>
      <c r="B3" s="2" t="s">
        <v>155</v>
      </c>
      <c r="C3" s="2" t="s">
        <v>115</v>
      </c>
      <c r="D3" s="2" t="s">
        <v>116</v>
      </c>
      <c r="E3" s="3">
        <v>151535</v>
      </c>
      <c r="F3" s="3">
        <v>139454</v>
      </c>
      <c r="G3" s="3">
        <v>12081</v>
      </c>
    </row>
    <row r="4" spans="1:7" x14ac:dyDescent="0.35">
      <c r="A4" s="2" t="s">
        <v>4</v>
      </c>
      <c r="B4" s="2" t="s">
        <v>155</v>
      </c>
      <c r="C4" s="2" t="s">
        <v>8</v>
      </c>
      <c r="D4" s="2" t="s">
        <v>9</v>
      </c>
      <c r="E4" s="3">
        <v>9175</v>
      </c>
      <c r="F4" s="3">
        <v>9093</v>
      </c>
      <c r="G4" s="3">
        <v>82</v>
      </c>
    </row>
    <row r="5" spans="1:7" x14ac:dyDescent="0.35">
      <c r="A5" s="2" t="s">
        <v>4</v>
      </c>
      <c r="B5" s="2" t="s">
        <v>155</v>
      </c>
      <c r="C5" s="2" t="s">
        <v>10</v>
      </c>
      <c r="D5" s="2" t="s">
        <v>11</v>
      </c>
      <c r="E5" s="3">
        <v>64914</v>
      </c>
      <c r="F5" s="3">
        <v>61846</v>
      </c>
      <c r="G5" s="3">
        <v>3068</v>
      </c>
    </row>
    <row r="6" spans="1:7" x14ac:dyDescent="0.35">
      <c r="A6" s="2" t="s">
        <v>4</v>
      </c>
      <c r="B6" s="2" t="s">
        <v>155</v>
      </c>
      <c r="C6" s="2" t="s">
        <v>12</v>
      </c>
      <c r="D6" s="2" t="s">
        <v>13</v>
      </c>
      <c r="E6" s="3">
        <v>152806</v>
      </c>
      <c r="F6" s="3">
        <v>145444</v>
      </c>
      <c r="G6" s="3">
        <v>7362</v>
      </c>
    </row>
    <row r="7" spans="1:7" x14ac:dyDescent="0.35">
      <c r="A7" s="2" t="s">
        <v>4</v>
      </c>
      <c r="B7" s="2" t="s">
        <v>155</v>
      </c>
      <c r="C7" s="2" t="s">
        <v>14</v>
      </c>
      <c r="D7" s="2" t="s">
        <v>15</v>
      </c>
      <c r="E7" s="3">
        <v>363428</v>
      </c>
      <c r="F7" s="3">
        <v>346182</v>
      </c>
      <c r="G7" s="3">
        <v>17246</v>
      </c>
    </row>
    <row r="8" spans="1:7" x14ac:dyDescent="0.35">
      <c r="A8" s="2" t="s">
        <v>4</v>
      </c>
      <c r="B8" s="2" t="s">
        <v>155</v>
      </c>
      <c r="C8" s="2" t="s">
        <v>16</v>
      </c>
      <c r="D8" s="2" t="s">
        <v>17</v>
      </c>
      <c r="E8" s="3">
        <v>28387</v>
      </c>
      <c r="F8" s="3">
        <v>27007</v>
      </c>
      <c r="G8" s="3">
        <v>1380</v>
      </c>
    </row>
    <row r="9" spans="1:7" x14ac:dyDescent="0.35">
      <c r="A9" s="2" t="s">
        <v>4</v>
      </c>
      <c r="B9" s="2" t="s">
        <v>155</v>
      </c>
      <c r="C9" s="2" t="s">
        <v>60</v>
      </c>
      <c r="D9" s="2" t="s">
        <v>61</v>
      </c>
      <c r="E9" s="3">
        <v>142475</v>
      </c>
      <c r="F9" s="3">
        <v>137792</v>
      </c>
      <c r="G9" s="3">
        <v>4683</v>
      </c>
    </row>
    <row r="10" spans="1:7" x14ac:dyDescent="0.35">
      <c r="A10" s="2" t="s">
        <v>4</v>
      </c>
      <c r="B10" s="2" t="s">
        <v>155</v>
      </c>
      <c r="C10" s="2" t="s">
        <v>62</v>
      </c>
      <c r="D10" s="2" t="s">
        <v>63</v>
      </c>
      <c r="E10" s="3">
        <v>139481</v>
      </c>
      <c r="F10" s="3">
        <v>138131</v>
      </c>
      <c r="G10" s="3">
        <v>1350</v>
      </c>
    </row>
    <row r="11" spans="1:7" x14ac:dyDescent="0.35">
      <c r="A11" s="2" t="s">
        <v>4</v>
      </c>
      <c r="B11" s="2" t="s">
        <v>155</v>
      </c>
      <c r="C11" s="2" t="s">
        <v>64</v>
      </c>
      <c r="D11" s="2" t="s">
        <v>65</v>
      </c>
      <c r="E11" s="3">
        <v>212088</v>
      </c>
      <c r="F11" s="3">
        <v>100000</v>
      </c>
      <c r="G11" s="3">
        <v>112088</v>
      </c>
    </row>
    <row r="12" spans="1:7" x14ac:dyDescent="0.35">
      <c r="A12" s="2" t="s">
        <v>4</v>
      </c>
      <c r="B12" s="2" t="s">
        <v>155</v>
      </c>
      <c r="C12" s="2" t="s">
        <v>156</v>
      </c>
      <c r="D12" s="2" t="s">
        <v>157</v>
      </c>
      <c r="E12" s="3">
        <v>1480</v>
      </c>
      <c r="F12" s="3">
        <v>1500</v>
      </c>
      <c r="G12" s="3">
        <v>-20</v>
      </c>
    </row>
    <row r="13" spans="1:7" x14ac:dyDescent="0.35">
      <c r="A13" s="9" t="s">
        <v>53</v>
      </c>
      <c r="B13" s="9"/>
      <c r="C13" s="9"/>
      <c r="D13" s="9"/>
      <c r="E13" s="8">
        <f>SUM(E2:E12)</f>
        <v>1378828</v>
      </c>
      <c r="F13" s="8">
        <f t="shared" ref="F13:G13" si="0">SUM(F2:F12)</f>
        <v>1218499</v>
      </c>
      <c r="G13" s="8">
        <f t="shared" si="0"/>
        <v>160329</v>
      </c>
    </row>
    <row r="14" spans="1:7" x14ac:dyDescent="0.35">
      <c r="A14" s="2" t="s">
        <v>4</v>
      </c>
      <c r="B14" s="2" t="s">
        <v>155</v>
      </c>
      <c r="C14" s="2" t="s">
        <v>18</v>
      </c>
      <c r="D14" s="2" t="s">
        <v>19</v>
      </c>
      <c r="E14" s="3">
        <v>13500</v>
      </c>
      <c r="F14" s="3">
        <v>12000</v>
      </c>
      <c r="G14" s="3">
        <v>1500</v>
      </c>
    </row>
    <row r="15" spans="1:7" x14ac:dyDescent="0.35">
      <c r="A15" s="2" t="s">
        <v>4</v>
      </c>
      <c r="B15" s="2" t="s">
        <v>155</v>
      </c>
      <c r="C15" s="2" t="s">
        <v>20</v>
      </c>
      <c r="D15" s="2" t="s">
        <v>21</v>
      </c>
      <c r="E15" s="3">
        <v>5000</v>
      </c>
      <c r="F15" s="3">
        <v>3000</v>
      </c>
      <c r="G15" s="3">
        <v>2000</v>
      </c>
    </row>
    <row r="16" spans="1:7" x14ac:dyDescent="0.35">
      <c r="A16" s="2" t="s">
        <v>4</v>
      </c>
      <c r="B16" s="2" t="s">
        <v>155</v>
      </c>
      <c r="C16" s="2" t="s">
        <v>158</v>
      </c>
      <c r="D16" s="2" t="s">
        <v>123</v>
      </c>
      <c r="E16" s="3">
        <v>2000</v>
      </c>
      <c r="F16" s="3">
        <v>2000</v>
      </c>
      <c r="G16" s="1"/>
    </row>
    <row r="17" spans="1:7" x14ac:dyDescent="0.35">
      <c r="A17" s="2" t="s">
        <v>4</v>
      </c>
      <c r="B17" s="2" t="s">
        <v>155</v>
      </c>
      <c r="C17" s="2" t="s">
        <v>159</v>
      </c>
      <c r="D17" s="2" t="s">
        <v>160</v>
      </c>
      <c r="E17" s="3">
        <v>52000</v>
      </c>
      <c r="F17" s="3">
        <v>52000</v>
      </c>
      <c r="G17" s="1"/>
    </row>
    <row r="18" spans="1:7" x14ac:dyDescent="0.35">
      <c r="A18" s="2" t="s">
        <v>4</v>
      </c>
      <c r="B18" s="2" t="s">
        <v>155</v>
      </c>
      <c r="C18" s="2" t="s">
        <v>22</v>
      </c>
      <c r="D18" s="2" t="s">
        <v>23</v>
      </c>
      <c r="E18" s="3">
        <v>6000</v>
      </c>
      <c r="F18" s="3">
        <v>6000</v>
      </c>
      <c r="G18" s="1"/>
    </row>
    <row r="19" spans="1:7" x14ac:dyDescent="0.35">
      <c r="A19" s="2" t="s">
        <v>4</v>
      </c>
      <c r="B19" s="2" t="s">
        <v>155</v>
      </c>
      <c r="C19" s="2" t="s">
        <v>68</v>
      </c>
      <c r="D19" s="2" t="s">
        <v>69</v>
      </c>
      <c r="E19" s="3">
        <v>10000</v>
      </c>
      <c r="F19" s="3">
        <v>12500</v>
      </c>
      <c r="G19" s="3">
        <v>-2500</v>
      </c>
    </row>
    <row r="20" spans="1:7" x14ac:dyDescent="0.35">
      <c r="A20" s="2" t="s">
        <v>4</v>
      </c>
      <c r="B20" s="2" t="s">
        <v>155</v>
      </c>
      <c r="C20" s="2" t="s">
        <v>24</v>
      </c>
      <c r="D20" s="2" t="s">
        <v>25</v>
      </c>
      <c r="E20" s="3">
        <v>23000</v>
      </c>
      <c r="F20" s="3">
        <v>23000</v>
      </c>
      <c r="G20" s="1"/>
    </row>
    <row r="21" spans="1:7" x14ac:dyDescent="0.35">
      <c r="A21" s="2" t="s">
        <v>4</v>
      </c>
      <c r="B21" s="2" t="s">
        <v>155</v>
      </c>
      <c r="C21" s="2" t="s">
        <v>161</v>
      </c>
      <c r="D21" s="2" t="s">
        <v>162</v>
      </c>
      <c r="E21" s="3">
        <v>1500</v>
      </c>
      <c r="F21" s="3">
        <v>1500</v>
      </c>
      <c r="G21" s="1"/>
    </row>
    <row r="22" spans="1:7" x14ac:dyDescent="0.35">
      <c r="A22" s="2" t="s">
        <v>4</v>
      </c>
      <c r="B22" s="2" t="s">
        <v>155</v>
      </c>
      <c r="C22" s="2" t="s">
        <v>26</v>
      </c>
      <c r="D22" s="2" t="s">
        <v>27</v>
      </c>
      <c r="E22" s="3">
        <v>1000</v>
      </c>
      <c r="F22" s="3">
        <v>2500</v>
      </c>
      <c r="G22" s="3">
        <v>-1500</v>
      </c>
    </row>
    <row r="23" spans="1:7" x14ac:dyDescent="0.35">
      <c r="A23" s="2" t="s">
        <v>4</v>
      </c>
      <c r="B23" s="2" t="s">
        <v>155</v>
      </c>
      <c r="C23" s="2" t="s">
        <v>34</v>
      </c>
      <c r="D23" s="2" t="s">
        <v>35</v>
      </c>
      <c r="E23" s="3">
        <v>8000</v>
      </c>
      <c r="F23" s="3">
        <v>8000</v>
      </c>
      <c r="G23" s="1"/>
    </row>
    <row r="24" spans="1:7" x14ac:dyDescent="0.35">
      <c r="A24" s="2" t="s">
        <v>4</v>
      </c>
      <c r="B24" s="2" t="s">
        <v>155</v>
      </c>
      <c r="C24" s="2" t="s">
        <v>36</v>
      </c>
      <c r="D24" s="2" t="s">
        <v>37</v>
      </c>
      <c r="E24" s="3">
        <v>17642</v>
      </c>
      <c r="F24" s="3">
        <v>16500</v>
      </c>
      <c r="G24" s="3">
        <v>1142</v>
      </c>
    </row>
    <row r="25" spans="1:7" x14ac:dyDescent="0.35">
      <c r="A25" s="2" t="s">
        <v>4</v>
      </c>
      <c r="B25" s="2" t="s">
        <v>155</v>
      </c>
      <c r="C25" s="2" t="s">
        <v>40</v>
      </c>
      <c r="D25" s="2" t="s">
        <v>41</v>
      </c>
      <c r="E25" s="3">
        <v>281659</v>
      </c>
      <c r="F25" s="3">
        <v>281659</v>
      </c>
      <c r="G25" s="1"/>
    </row>
    <row r="26" spans="1:7" x14ac:dyDescent="0.35">
      <c r="A26" s="9" t="s">
        <v>54</v>
      </c>
      <c r="B26" s="9"/>
      <c r="C26" s="9"/>
      <c r="D26" s="9"/>
      <c r="E26" s="8">
        <f>SUM(E14:E25)</f>
        <v>421301</v>
      </c>
      <c r="F26" s="8">
        <f t="shared" ref="F26:G26" si="1">SUM(F14:F25)</f>
        <v>420659</v>
      </c>
      <c r="G26" s="8">
        <f t="shared" si="1"/>
        <v>642</v>
      </c>
    </row>
    <row r="27" spans="1:7" x14ac:dyDescent="0.35">
      <c r="A27" s="2" t="s">
        <v>4</v>
      </c>
      <c r="B27" s="2" t="s">
        <v>155</v>
      </c>
      <c r="C27" s="2" t="s">
        <v>44</v>
      </c>
      <c r="D27" s="2" t="s">
        <v>45</v>
      </c>
      <c r="E27" s="1"/>
      <c r="F27" s="3">
        <v>3000</v>
      </c>
      <c r="G27" s="3">
        <v>-3000</v>
      </c>
    </row>
    <row r="28" spans="1:7" x14ac:dyDescent="0.35">
      <c r="A28" s="2" t="s">
        <v>4</v>
      </c>
      <c r="B28" s="2" t="s">
        <v>155</v>
      </c>
      <c r="C28" s="2" t="s">
        <v>163</v>
      </c>
      <c r="D28" s="2" t="s">
        <v>164</v>
      </c>
      <c r="E28" s="3">
        <v>3000</v>
      </c>
      <c r="F28" s="1"/>
      <c r="G28" s="3">
        <v>3000</v>
      </c>
    </row>
    <row r="29" spans="1:7" x14ac:dyDescent="0.35">
      <c r="A29" s="9" t="s">
        <v>172</v>
      </c>
      <c r="B29" s="9"/>
      <c r="C29" s="9"/>
      <c r="D29" s="9"/>
      <c r="E29" s="8">
        <f>SUM(E27:E28)</f>
        <v>3000</v>
      </c>
      <c r="F29" s="8">
        <f t="shared" ref="F29:G29" si="2">SUM(F27:F28)</f>
        <v>3000</v>
      </c>
      <c r="G29" s="8">
        <f t="shared" si="2"/>
        <v>0</v>
      </c>
    </row>
    <row r="30" spans="1:7" x14ac:dyDescent="0.35">
      <c r="A30" s="2" t="s">
        <v>4</v>
      </c>
      <c r="B30" s="2" t="s">
        <v>155</v>
      </c>
      <c r="C30" s="2" t="s">
        <v>121</v>
      </c>
      <c r="D30" s="2" t="s">
        <v>51</v>
      </c>
      <c r="E30" s="3">
        <v>1600425</v>
      </c>
      <c r="F30" s="3">
        <v>410552</v>
      </c>
      <c r="G30" s="3">
        <v>1189873</v>
      </c>
    </row>
    <row r="31" spans="1:7" x14ac:dyDescent="0.35">
      <c r="A31" s="2" t="s">
        <v>4</v>
      </c>
      <c r="B31" s="2" t="s">
        <v>155</v>
      </c>
      <c r="C31" s="2" t="s">
        <v>165</v>
      </c>
      <c r="D31" s="2" t="s">
        <v>125</v>
      </c>
      <c r="E31" s="1"/>
      <c r="F31" s="1"/>
      <c r="G31" s="1"/>
    </row>
    <row r="32" spans="1:7" x14ac:dyDescent="0.35">
      <c r="A32" s="2" t="s">
        <v>4</v>
      </c>
      <c r="B32" s="2" t="s">
        <v>155</v>
      </c>
      <c r="C32" s="2" t="s">
        <v>166</v>
      </c>
      <c r="D32" s="2" t="s">
        <v>167</v>
      </c>
      <c r="E32" s="3">
        <v>18150</v>
      </c>
      <c r="F32" s="1"/>
      <c r="G32" s="3">
        <v>18150</v>
      </c>
    </row>
    <row r="33" spans="1:7" x14ac:dyDescent="0.35">
      <c r="A33" s="2" t="s">
        <v>4</v>
      </c>
      <c r="B33" s="2" t="s">
        <v>155</v>
      </c>
      <c r="C33" s="2" t="s">
        <v>168</v>
      </c>
      <c r="D33" s="2" t="s">
        <v>169</v>
      </c>
      <c r="E33" s="3">
        <v>112500</v>
      </c>
      <c r="F33" s="3">
        <v>107060</v>
      </c>
      <c r="G33" s="3">
        <v>5440</v>
      </c>
    </row>
    <row r="34" spans="1:7" x14ac:dyDescent="0.35">
      <c r="A34" s="2" t="s">
        <v>4</v>
      </c>
      <c r="B34" s="2" t="s">
        <v>155</v>
      </c>
      <c r="C34" s="2" t="s">
        <v>50</v>
      </c>
      <c r="D34" s="2" t="s">
        <v>51</v>
      </c>
      <c r="E34" s="3">
        <v>33000</v>
      </c>
      <c r="F34" s="3">
        <v>24900</v>
      </c>
      <c r="G34" s="3">
        <v>8100</v>
      </c>
    </row>
    <row r="35" spans="1:7" x14ac:dyDescent="0.35">
      <c r="A35" s="2" t="s">
        <v>4</v>
      </c>
      <c r="B35" s="2" t="s">
        <v>155</v>
      </c>
      <c r="C35" s="2" t="s">
        <v>170</v>
      </c>
      <c r="D35" s="2" t="s">
        <v>123</v>
      </c>
      <c r="E35" s="3">
        <v>18150</v>
      </c>
      <c r="F35" s="1"/>
      <c r="G35" s="3">
        <v>18150</v>
      </c>
    </row>
    <row r="36" spans="1:7" x14ac:dyDescent="0.35">
      <c r="A36" s="9" t="s">
        <v>55</v>
      </c>
      <c r="B36" s="9"/>
      <c r="C36" s="9"/>
      <c r="D36" s="9"/>
      <c r="E36" s="8">
        <f>SUM(E30:E35)</f>
        <v>1782225</v>
      </c>
      <c r="F36" s="8">
        <f t="shared" ref="F36:G36" si="3">SUM(F30:F35)</f>
        <v>542512</v>
      </c>
      <c r="G36" s="8">
        <f t="shared" si="3"/>
        <v>1239713</v>
      </c>
    </row>
    <row r="37" spans="1:7" x14ac:dyDescent="0.35">
      <c r="A37" s="10" t="s">
        <v>171</v>
      </c>
      <c r="B37" s="10"/>
      <c r="C37" s="10"/>
      <c r="D37" s="10"/>
      <c r="E37" s="8">
        <f>E13+E26+E29+E36</f>
        <v>3585354</v>
      </c>
      <c r="F37" s="8">
        <f t="shared" ref="F37:G37" si="4">F13+F26+F29+F36</f>
        <v>2184670</v>
      </c>
      <c r="G37" s="8">
        <f t="shared" si="4"/>
        <v>1400684</v>
      </c>
    </row>
  </sheetData>
  <mergeCells count="5">
    <mergeCell ref="A13:D13"/>
    <mergeCell ref="A26:D26"/>
    <mergeCell ref="A29:D29"/>
    <mergeCell ref="A36:D36"/>
    <mergeCell ref="A37:D37"/>
  </mergeCells>
  <pageMargins left="0.70866141732283472" right="0.70866141732283472" top="0.35433070866141736" bottom="0.35433070866141736" header="0.31496062992125984" footer="0.31496062992125984"/>
  <pageSetup paperSize="9" orientation="landscape" r:id="rId1"/>
  <ignoredErrors>
    <ignoredError sqref="A2:H28 A30:H37 B29:H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2314</vt:lpstr>
      <vt:lpstr>2315</vt:lpstr>
      <vt:lpstr>3202</vt:lpstr>
      <vt:lpstr>3231</vt:lpstr>
      <vt:lpstr>3232</vt:lpstr>
      <vt:lpstr>3261</vt:lpstr>
      <vt:lpstr>3321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2020-12-14T11:07:22Z</cp:lastPrinted>
  <dcterms:created xsi:type="dcterms:W3CDTF">2020-12-11T13:22:36Z</dcterms:created>
  <dcterms:modified xsi:type="dcterms:W3CDTF">2020-12-16T12:15:39Z</dcterms:modified>
</cp:coreProperties>
</file>