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11540"/>
  </bookViews>
  <sheets>
    <sheet name="1623" sheetId="1" r:id="rId1"/>
    <sheet name="1701" sheetId="2" r:id="rId2"/>
    <sheet name="1711" sheetId="3" r:id="rId3"/>
    <sheet name="172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 l="1"/>
  <c r="G39" i="4"/>
  <c r="E39" i="4"/>
  <c r="F36" i="4"/>
  <c r="G36" i="4"/>
  <c r="E36" i="4"/>
  <c r="F34" i="4"/>
  <c r="G34" i="4"/>
  <c r="E34" i="4"/>
  <c r="F14" i="4"/>
  <c r="G14" i="4"/>
  <c r="E14" i="4"/>
  <c r="F38" i="3"/>
  <c r="G38" i="3"/>
  <c r="E38" i="3"/>
  <c r="F33" i="3"/>
  <c r="G33" i="3"/>
  <c r="E33" i="3"/>
  <c r="F31" i="3"/>
  <c r="G31" i="3"/>
  <c r="E31" i="3"/>
  <c r="F12" i="3"/>
  <c r="F39" i="3" s="1"/>
  <c r="G12" i="3"/>
  <c r="G39" i="3" s="1"/>
  <c r="E12" i="3"/>
  <c r="E39" i="3" s="1"/>
  <c r="F33" i="2"/>
  <c r="G33" i="2"/>
  <c r="E33" i="2"/>
  <c r="F31" i="2"/>
  <c r="G31" i="2"/>
  <c r="E31" i="2"/>
  <c r="F29" i="2"/>
  <c r="G29" i="2"/>
  <c r="E29" i="2"/>
  <c r="F26" i="2"/>
  <c r="F34" i="2" s="1"/>
  <c r="G26" i="2"/>
  <c r="E26" i="2"/>
  <c r="F24" i="2"/>
  <c r="G24" i="2"/>
  <c r="E24" i="2"/>
  <c r="F10" i="2"/>
  <c r="G10" i="2"/>
  <c r="G34" i="2" s="1"/>
  <c r="E10" i="2"/>
  <c r="E34" i="2" s="1"/>
  <c r="G40" i="4" l="1"/>
  <c r="E40" i="4"/>
  <c r="F40" i="4"/>
  <c r="E9" i="1"/>
  <c r="F8" i="1"/>
  <c r="G8" i="1"/>
  <c r="E8" i="1"/>
  <c r="F6" i="1"/>
  <c r="G6" i="1"/>
  <c r="E6" i="1"/>
  <c r="F4" i="1"/>
  <c r="F9" i="1" s="1"/>
  <c r="G4" i="1"/>
  <c r="G9" i="1" s="1"/>
  <c r="E4" i="1"/>
</calcChain>
</file>

<file path=xl/sharedStrings.xml><?xml version="1.0" encoding="utf-8"?>
<sst xmlns="http://schemas.openxmlformats.org/spreadsheetml/2006/main" count="417" uniqueCount="116">
  <si>
    <t>ÁREA</t>
  </si>
  <si>
    <t>PROGRAMA</t>
  </si>
  <si>
    <t>APLICACIÓN</t>
  </si>
  <si>
    <t>DESCRIPCIÓN</t>
  </si>
  <si>
    <t>07</t>
  </si>
  <si>
    <t>1623</t>
  </si>
  <si>
    <t>131</t>
  </si>
  <si>
    <t>Laboral temporal.</t>
  </si>
  <si>
    <t>22700</t>
  </si>
  <si>
    <t>Limpieza y aseo.</t>
  </si>
  <si>
    <t>633</t>
  </si>
  <si>
    <t>Maquinaria, instalaciones técnicas y utillaje.</t>
  </si>
  <si>
    <t>DIFERENCIA</t>
  </si>
  <si>
    <t>TOTAL PROGRAMA TRATAMIENTO DE RESIDUOS</t>
  </si>
  <si>
    <t>CAPITULO I. GASTOS DE PERSONAL</t>
  </si>
  <si>
    <t>CAPITULO II. GASTOS CORRIENTES EN BIENES Y SERVICIOS</t>
  </si>
  <si>
    <t>CAPITULO VI. INVERSIONES REALES</t>
  </si>
  <si>
    <t>DIFERECIA</t>
  </si>
  <si>
    <t>1701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</si>
  <si>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</si>
  <si>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</si>
  <si>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</si>
  <si>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</si>
  <si>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</si>
  <si>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</si>
  <si>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</si>
  <si>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</si>
  <si>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</si>
  <si>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</si>
  <si>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</si>
  <si>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</si>
  <si>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</si>
  <si>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</si>
  <si>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213</t>
  </si>
  <si>
    <t>Reparación de maquinaria, instalaciones técnicas y utillaje.</t>
  </si>
  <si>
    <t>22100</t>
  </si>
  <si>
    <t>Energía eléctrica.</t>
  </si>
  <si>
    <t>22101</t>
  </si>
  <si>
    <t>Agua.</t>
  </si>
  <si>
    <t>22102</t>
  </si>
  <si>
    <t>Gas.</t>
  </si>
  <si>
    <t>22110</t>
  </si>
  <si>
    <t>Productos de limpieza y aseo.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</si>
  <si>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</si>
  <si>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</si>
  <si>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</si>
  <si>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</si>
  <si>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</si>
  <si>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</si>
  <si>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</si>
  <si>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</si>
  <si>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</si>
  <si>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</si>
  <si>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</si>
  <si>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</si>
  <si>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</si>
  <si>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</si>
  <si>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466</t>
  </si>
  <si>
    <t>A otras Entidades que agrupen municipios.</t>
  </si>
  <si>
    <t>623</t>
  </si>
  <si>
    <t>723</t>
  </si>
  <si>
    <t>A soci merc estat, entid públ empr y otros organ públicos</t>
  </si>
  <si>
    <t>83000</t>
  </si>
  <si>
    <t>Anuncios por cuenta de particulares</t>
  </si>
  <si>
    <t>CAPITULO IV. TRANSFERENCIAS CORRIENTES</t>
  </si>
  <si>
    <t>CAPITULO VII. TRANSFERENCIAS DE CAPITAL</t>
  </si>
  <si>
    <t>CAPITULO VII. ACTIVOS FINANCIEROS</t>
  </si>
  <si>
    <t>TOTAL PROGRAMA DIRECCION DEL AREA DE MEDIO AMBIENTE</t>
  </si>
  <si>
    <t>1711</t>
  </si>
  <si>
    <t>12004</t>
  </si>
  <si>
    <t>Sueldos del Grupo C2.</t>
  </si>
  <si>
    <t>13000</t>
  </si>
  <si>
    <t>Retribuciones básicas.</t>
  </si>
  <si>
    <t>13001</t>
  </si>
  <si>
    <t>Horas extraordinarias</t>
  </si>
  <si>
    <t>13002</t>
  </si>
  <si>
    <t>Otras remuneraciones.</t>
  </si>
  <si>
    <t>203</t>
  </si>
  <si>
    <t>Arrendamientos de maquinaria, instalaciones y utillaje.</t>
  </si>
  <si>
    <t>212</t>
  </si>
  <si>
    <t>Reparación de edificios y otras construcciones.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</si>
  <si>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</si>
  <si>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</si>
  <si>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</si>
  <si>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</si>
  <si>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</si>
  <si>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</si>
  <si>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22106</t>
  </si>
  <si>
    <t>Productos farmacéuticos y material sanitario.</t>
  </si>
  <si>
    <t>22113</t>
  </si>
  <si>
    <t>Manutención de animales.</t>
  </si>
  <si>
    <t>22199</t>
  </si>
  <si>
    <t>Otros suministros.</t>
  </si>
  <si>
    <t>225</t>
  </si>
  <si>
    <t>Tributos.</t>
  </si>
  <si>
    <t>489</t>
  </si>
  <si>
    <t>Otras transf. a Familias e Instituciones sin fines de lucro.</t>
  </si>
  <si>
    <t>610</t>
  </si>
  <si>
    <t>Inversiones en terrenos.</t>
  </si>
  <si>
    <t>619</t>
  </si>
  <si>
    <t>Otras inver de reposic en infraest y bienes dest al uso gral</t>
  </si>
  <si>
    <t>632</t>
  </si>
  <si>
    <t>Edificios y otras construcciones.</t>
  </si>
  <si>
    <t>TOTAL PROGRAMA PARQUES Y JARDINES</t>
  </si>
  <si>
    <t>1721</t>
  </si>
  <si>
    <t>151</t>
  </si>
  <si>
    <t>Gratificaciones.</t>
  </si>
  <si>
    <t>22112</t>
  </si>
  <si>
    <t>Sumin. de material electrónico, eléctrico y de telecomunic.</t>
  </si>
  <si>
    <t>223</t>
  </si>
  <si>
    <t>Transportes.</t>
  </si>
  <si>
    <t>224</t>
  </si>
  <si>
    <t>Primas de seguros.</t>
  </si>
  <si>
    <t>22603</t>
  </si>
  <si>
    <t>Publicación en Diarios Oficiales</t>
  </si>
  <si>
    <t>TOTAL PROGRAMA PROTECCION DEL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</si>
</sst>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D12" sqref="D12"/>
    </sheetView>
  </sheetViews>
  <sheetFormatPr baseColWidth="10" defaultRowHeight="14.5" x14ac:dyDescent="0.35"/>
  <cols>
    <col min="1" max="1" width="5.7265625" bestFit="1" customWidth="1"/>
    <col min="4" max="4" width="31.26953125" bestFit="1" customWidth="1"/>
  </cols>
  <sheetData>
    <row r="2" spans="1:7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12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1"/>
      <c r="F3" s="3">
        <v>46793</v>
      </c>
      <c r="G3" s="3">
        <v>-46793</v>
      </c>
    </row>
    <row r="4" spans="1:7" x14ac:dyDescent="0.35">
      <c r="A4" s="10" t="s">
        <v>14</v>
      </c>
      <c r="B4" s="10"/>
      <c r="C4" s="10"/>
      <c r="D4" s="10"/>
      <c r="E4" s="4">
        <f>SUM(E3)</f>
        <v>0</v>
      </c>
      <c r="F4" s="4">
        <f t="shared" ref="F4:G4" si="0">SUM(F3)</f>
        <v>46793</v>
      </c>
      <c r="G4" s="4">
        <f t="shared" si="0"/>
        <v>-46793</v>
      </c>
    </row>
    <row r="5" spans="1:7" x14ac:dyDescent="0.35">
      <c r="A5" s="2" t="s">
        <v>4</v>
      </c>
      <c r="B5" s="2" t="s">
        <v>5</v>
      </c>
      <c r="C5" s="2" t="s">
        <v>8</v>
      </c>
      <c r="D5" s="2" t="s">
        <v>9</v>
      </c>
      <c r="E5" s="3">
        <v>4989600</v>
      </c>
      <c r="F5" s="3">
        <v>4989600</v>
      </c>
      <c r="G5" s="1"/>
    </row>
    <row r="6" spans="1:7" x14ac:dyDescent="0.35">
      <c r="A6" s="10" t="s">
        <v>15</v>
      </c>
      <c r="B6" s="10"/>
      <c r="C6" s="10"/>
      <c r="D6" s="10"/>
      <c r="E6" s="4">
        <f>SUM(E5)</f>
        <v>4989600</v>
      </c>
      <c r="F6" s="4">
        <f t="shared" ref="F6:G6" si="1">SUM(F5)</f>
        <v>4989600</v>
      </c>
      <c r="G6" s="4">
        <f t="shared" si="1"/>
        <v>0</v>
      </c>
    </row>
    <row r="7" spans="1:7" x14ac:dyDescent="0.35">
      <c r="A7" s="2" t="s">
        <v>4</v>
      </c>
      <c r="B7" s="2" t="s">
        <v>5</v>
      </c>
      <c r="C7" s="2" t="s">
        <v>10</v>
      </c>
      <c r="D7" s="2" t="s">
        <v>11</v>
      </c>
      <c r="E7" s="3">
        <v>311000</v>
      </c>
      <c r="F7" s="3">
        <v>311000</v>
      </c>
      <c r="G7" s="1"/>
    </row>
    <row r="8" spans="1:7" x14ac:dyDescent="0.35">
      <c r="A8" s="10" t="s">
        <v>16</v>
      </c>
      <c r="B8" s="10"/>
      <c r="C8" s="10"/>
      <c r="D8" s="10"/>
      <c r="E8" s="4">
        <f>SUM(E7)</f>
        <v>311000</v>
      </c>
      <c r="F8" s="4">
        <f t="shared" ref="F8:G8" si="2">SUM(F7)</f>
        <v>311000</v>
      </c>
      <c r="G8" s="4">
        <f t="shared" si="2"/>
        <v>0</v>
      </c>
    </row>
    <row r="9" spans="1:7" x14ac:dyDescent="0.35">
      <c r="A9" s="9" t="s">
        <v>13</v>
      </c>
      <c r="B9" s="9"/>
      <c r="C9" s="9"/>
      <c r="D9" s="9"/>
      <c r="E9" s="4">
        <f>E4+E6+E8</f>
        <v>5300600</v>
      </c>
      <c r="F9" s="4">
        <f>F4+F6+F8</f>
        <v>5347393</v>
      </c>
      <c r="G9" s="4">
        <f>G4+G6+G8</f>
        <v>-46793</v>
      </c>
    </row>
  </sheetData>
  <mergeCells count="4">
    <mergeCell ref="A9:D9"/>
    <mergeCell ref="A4:D4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>
      <selection activeCell="A29" sqref="A29:D29"/>
    </sheetView>
  </sheetViews>
  <sheetFormatPr baseColWidth="10" defaultRowHeight="14.5" x14ac:dyDescent="0.35"/>
  <cols>
    <col min="1" max="1" width="5.7265625" bestFit="1" customWidth="1"/>
    <col min="4" max="4" width="42.1796875" bestFit="1" customWidth="1"/>
  </cols>
  <sheetData>
    <row r="2" spans="1:7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12</v>
      </c>
    </row>
    <row r="3" spans="1:7" x14ac:dyDescent="0.35">
      <c r="A3" s="2" t="s">
        <v>4</v>
      </c>
      <c r="B3" s="2" t="s">
        <v>18</v>
      </c>
      <c r="C3" s="2" t="s">
        <v>19</v>
      </c>
      <c r="D3" s="2" t="s">
        <v>20</v>
      </c>
      <c r="E3" s="3">
        <v>48214</v>
      </c>
      <c r="F3" s="3">
        <v>47784</v>
      </c>
      <c r="G3" s="3">
        <v>430</v>
      </c>
    </row>
    <row r="4" spans="1:7" x14ac:dyDescent="0.35">
      <c r="A4" s="2" t="s">
        <v>4</v>
      </c>
      <c r="B4" s="2" t="s">
        <v>18</v>
      </c>
      <c r="C4" s="2" t="s">
        <v>21</v>
      </c>
      <c r="D4" s="2" t="s">
        <v>22</v>
      </c>
      <c r="E4" s="3">
        <v>28265</v>
      </c>
      <c r="F4" s="3">
        <v>28013</v>
      </c>
      <c r="G4" s="3">
        <v>252</v>
      </c>
    </row>
    <row r="5" spans="1:7" x14ac:dyDescent="0.35">
      <c r="A5" s="2" t="s">
        <v>4</v>
      </c>
      <c r="B5" s="2" t="s">
        <v>18</v>
      </c>
      <c r="C5" s="2" t="s">
        <v>23</v>
      </c>
      <c r="D5" s="2" t="s">
        <v>24</v>
      </c>
      <c r="E5" s="3">
        <v>32472</v>
      </c>
      <c r="F5" s="3">
        <v>32182</v>
      </c>
      <c r="G5" s="3">
        <v>290</v>
      </c>
    </row>
    <row r="6" spans="1:7" x14ac:dyDescent="0.35">
      <c r="A6" s="2" t="s">
        <v>4</v>
      </c>
      <c r="B6" s="2" t="s">
        <v>18</v>
      </c>
      <c r="C6" s="2" t="s">
        <v>25</v>
      </c>
      <c r="D6" s="2" t="s">
        <v>26</v>
      </c>
      <c r="E6" s="3">
        <v>37193</v>
      </c>
      <c r="F6" s="3">
        <v>35342</v>
      </c>
      <c r="G6" s="3">
        <v>1851</v>
      </c>
    </row>
    <row r="7" spans="1:7" x14ac:dyDescent="0.35">
      <c r="A7" s="2" t="s">
        <v>4</v>
      </c>
      <c r="B7" s="2" t="s">
        <v>18</v>
      </c>
      <c r="C7" s="2" t="s">
        <v>27</v>
      </c>
      <c r="D7" s="2" t="s">
        <v>28</v>
      </c>
      <c r="E7" s="3">
        <v>78467</v>
      </c>
      <c r="F7" s="3">
        <v>77084</v>
      </c>
      <c r="G7" s="3">
        <v>1383</v>
      </c>
    </row>
    <row r="8" spans="1:7" x14ac:dyDescent="0.35">
      <c r="A8" s="2" t="s">
        <v>4</v>
      </c>
      <c r="B8" s="2" t="s">
        <v>18</v>
      </c>
      <c r="C8" s="2" t="s">
        <v>29</v>
      </c>
      <c r="D8" s="2" t="s">
        <v>30</v>
      </c>
      <c r="E8" s="3">
        <v>184686</v>
      </c>
      <c r="F8" s="3">
        <v>183038</v>
      </c>
      <c r="G8" s="3">
        <v>1648</v>
      </c>
    </row>
    <row r="9" spans="1:7" x14ac:dyDescent="0.35">
      <c r="A9" s="2" t="s">
        <v>4</v>
      </c>
      <c r="B9" s="2" t="s">
        <v>18</v>
      </c>
      <c r="C9" s="2" t="s">
        <v>31</v>
      </c>
      <c r="D9" s="2" t="s">
        <v>32</v>
      </c>
      <c r="E9" s="3">
        <v>17951</v>
      </c>
      <c r="F9" s="3">
        <v>17076</v>
      </c>
      <c r="G9" s="3">
        <v>875</v>
      </c>
    </row>
    <row r="10" spans="1:7" x14ac:dyDescent="0.35">
      <c r="A10" s="10" t="s">
        <v>14</v>
      </c>
      <c r="B10" s="10"/>
      <c r="C10" s="10"/>
      <c r="D10" s="10"/>
      <c r="E10" s="4">
        <f>SUM(E3:E9)</f>
        <v>427248</v>
      </c>
      <c r="F10" s="4">
        <f t="shared" ref="F10:G10" si="0">SUM(F3:F9)</f>
        <v>420519</v>
      </c>
      <c r="G10" s="4">
        <f t="shared" si="0"/>
        <v>6729</v>
      </c>
    </row>
    <row r="11" spans="1:7" x14ac:dyDescent="0.35">
      <c r="A11" s="2" t="s">
        <v>4</v>
      </c>
      <c r="B11" s="2" t="s">
        <v>18</v>
      </c>
      <c r="C11" s="2" t="s">
        <v>33</v>
      </c>
      <c r="D11" s="2" t="s">
        <v>34</v>
      </c>
      <c r="E11" s="3">
        <v>12000</v>
      </c>
      <c r="F11" s="3">
        <v>12000</v>
      </c>
      <c r="G11" s="1"/>
    </row>
    <row r="12" spans="1:7" x14ac:dyDescent="0.35">
      <c r="A12" s="2" t="s">
        <v>4</v>
      </c>
      <c r="B12" s="2" t="s">
        <v>18</v>
      </c>
      <c r="C12" s="2" t="s">
        <v>35</v>
      </c>
      <c r="D12" s="2" t="s">
        <v>36</v>
      </c>
      <c r="E12" s="3">
        <v>21800</v>
      </c>
      <c r="F12" s="3">
        <v>13800</v>
      </c>
      <c r="G12" s="3">
        <v>8000</v>
      </c>
    </row>
    <row r="13" spans="1:7" x14ac:dyDescent="0.35">
      <c r="A13" s="2" t="s">
        <v>4</v>
      </c>
      <c r="B13" s="2" t="s">
        <v>18</v>
      </c>
      <c r="C13" s="2" t="s">
        <v>37</v>
      </c>
      <c r="D13" s="2" t="s">
        <v>38</v>
      </c>
      <c r="E13" s="3">
        <v>1500</v>
      </c>
      <c r="F13" s="3">
        <v>1500</v>
      </c>
      <c r="G13" s="1"/>
    </row>
    <row r="14" spans="1:7" x14ac:dyDescent="0.35">
      <c r="A14" s="2" t="s">
        <v>4</v>
      </c>
      <c r="B14" s="2" t="s">
        <v>18</v>
      </c>
      <c r="C14" s="2" t="s">
        <v>39</v>
      </c>
      <c r="D14" s="2" t="s">
        <v>40</v>
      </c>
      <c r="E14" s="3">
        <v>20000</v>
      </c>
      <c r="F14" s="3">
        <v>20000</v>
      </c>
      <c r="G14" s="1"/>
    </row>
    <row r="15" spans="1:7" x14ac:dyDescent="0.35">
      <c r="A15" s="2" t="s">
        <v>4</v>
      </c>
      <c r="B15" s="2" t="s">
        <v>18</v>
      </c>
      <c r="C15" s="2" t="s">
        <v>41</v>
      </c>
      <c r="D15" s="2" t="s">
        <v>42</v>
      </c>
      <c r="E15" s="3">
        <v>1600</v>
      </c>
      <c r="F15" s="3">
        <v>1600</v>
      </c>
      <c r="G15" s="1"/>
    </row>
    <row r="16" spans="1:7" x14ac:dyDescent="0.35">
      <c r="A16" s="2" t="s">
        <v>4</v>
      </c>
      <c r="B16" s="2" t="s">
        <v>18</v>
      </c>
      <c r="C16" s="2" t="s">
        <v>43</v>
      </c>
      <c r="D16" s="2" t="s">
        <v>44</v>
      </c>
      <c r="E16" s="3">
        <v>8500</v>
      </c>
      <c r="F16" s="3">
        <v>15000</v>
      </c>
      <c r="G16" s="3">
        <v>-6500</v>
      </c>
    </row>
    <row r="17" spans="1:7" x14ac:dyDescent="0.35">
      <c r="A17" s="2" t="s">
        <v>4</v>
      </c>
      <c r="B17" s="2" t="s">
        <v>18</v>
      </c>
      <c r="C17" s="2" t="s">
        <v>45</v>
      </c>
      <c r="D17" s="2" t="s">
        <v>46</v>
      </c>
      <c r="E17" s="3">
        <v>5000</v>
      </c>
      <c r="F17" s="3">
        <v>5000</v>
      </c>
      <c r="G17" s="1"/>
    </row>
    <row r="18" spans="1:7" x14ac:dyDescent="0.35">
      <c r="A18" s="2" t="s">
        <v>4</v>
      </c>
      <c r="B18" s="2" t="s">
        <v>18</v>
      </c>
      <c r="C18" s="2" t="s">
        <v>47</v>
      </c>
      <c r="D18" s="2" t="s">
        <v>48</v>
      </c>
      <c r="E18" s="3">
        <v>33000</v>
      </c>
      <c r="F18" s="3">
        <v>33000</v>
      </c>
      <c r="G18" s="1"/>
    </row>
    <row r="19" spans="1:7" x14ac:dyDescent="0.35">
      <c r="A19" s="2" t="s">
        <v>4</v>
      </c>
      <c r="B19" s="2" t="s">
        <v>18</v>
      </c>
      <c r="C19" s="2" t="s">
        <v>8</v>
      </c>
      <c r="D19" s="2" t="s">
        <v>9</v>
      </c>
      <c r="E19" s="3">
        <v>63250</v>
      </c>
      <c r="F19" s="3">
        <v>63250</v>
      </c>
      <c r="G19" s="1"/>
    </row>
    <row r="20" spans="1:7" x14ac:dyDescent="0.35">
      <c r="A20" s="2" t="s">
        <v>4</v>
      </c>
      <c r="B20" s="2" t="s">
        <v>18</v>
      </c>
      <c r="C20" s="2" t="s">
        <v>49</v>
      </c>
      <c r="D20" s="2" t="s">
        <v>50</v>
      </c>
      <c r="E20" s="3">
        <v>60000</v>
      </c>
      <c r="F20" s="3">
        <v>60000</v>
      </c>
      <c r="G20" s="1"/>
    </row>
    <row r="21" spans="1:7" x14ac:dyDescent="0.35">
      <c r="A21" s="2" t="s">
        <v>4</v>
      </c>
      <c r="B21" s="2" t="s">
        <v>18</v>
      </c>
      <c r="C21" s="2" t="s">
        <v>51</v>
      </c>
      <c r="D21" s="2" t="s">
        <v>52</v>
      </c>
      <c r="E21" s="3">
        <v>60000</v>
      </c>
      <c r="F21" s="3">
        <v>60000</v>
      </c>
      <c r="G21" s="1"/>
    </row>
    <row r="22" spans="1:7" x14ac:dyDescent="0.35">
      <c r="A22" s="2" t="s">
        <v>4</v>
      </c>
      <c r="B22" s="2" t="s">
        <v>18</v>
      </c>
      <c r="C22" s="2" t="s">
        <v>53</v>
      </c>
      <c r="D22" s="2" t="s">
        <v>54</v>
      </c>
      <c r="E22" s="3">
        <v>1000</v>
      </c>
      <c r="F22" s="3">
        <v>1000</v>
      </c>
      <c r="G22" s="1"/>
    </row>
    <row r="23" spans="1:7" x14ac:dyDescent="0.35">
      <c r="A23" s="2" t="s">
        <v>4</v>
      </c>
      <c r="B23" s="2" t="s">
        <v>18</v>
      </c>
      <c r="C23" s="2" t="s">
        <v>55</v>
      </c>
      <c r="D23" s="2" t="s">
        <v>56</v>
      </c>
      <c r="E23" s="3">
        <v>1000</v>
      </c>
      <c r="F23" s="3">
        <v>1000</v>
      </c>
      <c r="G23" s="1"/>
    </row>
    <row r="24" spans="1:7" x14ac:dyDescent="0.35">
      <c r="A24" s="10" t="s">
        <v>15</v>
      </c>
      <c r="B24" s="10"/>
      <c r="C24" s="10"/>
      <c r="D24" s="10"/>
      <c r="E24" s="4">
        <f>SUM(E11:E23)</f>
        <v>288650</v>
      </c>
      <c r="F24" s="4">
        <f t="shared" ref="F24:G24" si="1">SUM(F11:F23)</f>
        <v>287150</v>
      </c>
      <c r="G24" s="4">
        <f t="shared" si="1"/>
        <v>1500</v>
      </c>
    </row>
    <row r="25" spans="1:7" x14ac:dyDescent="0.35">
      <c r="A25" s="2" t="s">
        <v>4</v>
      </c>
      <c r="B25" s="2" t="s">
        <v>18</v>
      </c>
      <c r="C25" s="2" t="s">
        <v>57</v>
      </c>
      <c r="D25" s="2" t="s">
        <v>58</v>
      </c>
      <c r="E25" s="3">
        <v>6200</v>
      </c>
      <c r="F25" s="1"/>
      <c r="G25" s="3">
        <v>6200</v>
      </c>
    </row>
    <row r="26" spans="1:7" x14ac:dyDescent="0.35">
      <c r="A26" s="10" t="s">
        <v>64</v>
      </c>
      <c r="B26" s="10"/>
      <c r="C26" s="10"/>
      <c r="D26" s="10"/>
      <c r="E26" s="4">
        <f>SUM(E25)</f>
        <v>6200</v>
      </c>
      <c r="F26" s="4">
        <f t="shared" ref="F26:G26" si="2">SUM(F25)</f>
        <v>0</v>
      </c>
      <c r="G26" s="4">
        <f t="shared" si="2"/>
        <v>6200</v>
      </c>
    </row>
    <row r="27" spans="1:7" x14ac:dyDescent="0.35">
      <c r="A27" s="2" t="s">
        <v>4</v>
      </c>
      <c r="B27" s="2" t="s">
        <v>18</v>
      </c>
      <c r="C27" s="2" t="s">
        <v>59</v>
      </c>
      <c r="D27" s="2" t="s">
        <v>11</v>
      </c>
      <c r="E27" s="3">
        <v>50000</v>
      </c>
      <c r="F27" s="1"/>
      <c r="G27" s="3">
        <v>50000</v>
      </c>
    </row>
    <row r="28" spans="1:7" x14ac:dyDescent="0.35">
      <c r="A28" s="2" t="s">
        <v>4</v>
      </c>
      <c r="B28" s="2" t="s">
        <v>18</v>
      </c>
      <c r="C28" s="2" t="s">
        <v>10</v>
      </c>
      <c r="D28" s="2" t="s">
        <v>11</v>
      </c>
      <c r="E28" s="3">
        <v>50000</v>
      </c>
      <c r="F28" s="1"/>
      <c r="G28" s="3">
        <v>50000</v>
      </c>
    </row>
    <row r="29" spans="1:7" x14ac:dyDescent="0.35">
      <c r="A29" s="10" t="s">
        <v>16</v>
      </c>
      <c r="B29" s="10"/>
      <c r="C29" s="10"/>
      <c r="D29" s="10"/>
      <c r="E29" s="4">
        <f>SUM(E27:E28)</f>
        <v>100000</v>
      </c>
      <c r="F29" s="4">
        <f t="shared" ref="F29:G29" si="3">SUM(F27:F28)</f>
        <v>0</v>
      </c>
      <c r="G29" s="4">
        <f t="shared" si="3"/>
        <v>100000</v>
      </c>
    </row>
    <row r="30" spans="1:7" x14ac:dyDescent="0.35">
      <c r="A30" s="2" t="s">
        <v>4</v>
      </c>
      <c r="B30" s="2" t="s">
        <v>18</v>
      </c>
      <c r="C30" s="2" t="s">
        <v>60</v>
      </c>
      <c r="D30" s="2" t="s">
        <v>61</v>
      </c>
      <c r="E30" s="3">
        <v>50000</v>
      </c>
      <c r="F30" s="1"/>
      <c r="G30" s="3">
        <v>50000</v>
      </c>
    </row>
    <row r="31" spans="1:7" x14ac:dyDescent="0.35">
      <c r="A31" s="10" t="s">
        <v>65</v>
      </c>
      <c r="B31" s="10"/>
      <c r="C31" s="10"/>
      <c r="D31" s="10"/>
      <c r="E31" s="4">
        <f>SUM(E30)</f>
        <v>50000</v>
      </c>
      <c r="F31" s="4">
        <f t="shared" ref="F31:G31" si="4">SUM(F30)</f>
        <v>0</v>
      </c>
      <c r="G31" s="4">
        <f t="shared" si="4"/>
        <v>50000</v>
      </c>
    </row>
    <row r="32" spans="1:7" x14ac:dyDescent="0.35">
      <c r="A32" s="2" t="s">
        <v>4</v>
      </c>
      <c r="B32" s="2" t="s">
        <v>18</v>
      </c>
      <c r="C32" s="2" t="s">
        <v>62</v>
      </c>
      <c r="D32" s="2" t="s">
        <v>63</v>
      </c>
      <c r="E32" s="1"/>
      <c r="F32" s="3">
        <v>15000</v>
      </c>
      <c r="G32" s="3">
        <v>-15000</v>
      </c>
    </row>
    <row r="33" spans="1:7" x14ac:dyDescent="0.35">
      <c r="A33" s="10" t="s">
        <v>66</v>
      </c>
      <c r="B33" s="10"/>
      <c r="C33" s="10"/>
      <c r="D33" s="10"/>
      <c r="E33" s="4">
        <f>SUM(E32)</f>
        <v>0</v>
      </c>
      <c r="F33" s="4">
        <f t="shared" ref="F33:G33" si="5">SUM(F32)</f>
        <v>15000</v>
      </c>
      <c r="G33" s="4">
        <f t="shared" si="5"/>
        <v>-15000</v>
      </c>
    </row>
    <row r="34" spans="1:7" x14ac:dyDescent="0.35">
      <c r="A34" s="9" t="s">
        <v>67</v>
      </c>
      <c r="B34" s="9"/>
      <c r="C34" s="9"/>
      <c r="D34" s="9"/>
      <c r="E34" s="4">
        <f>E10+E24+E26+E29+E31+E33</f>
        <v>872098</v>
      </c>
      <c r="F34" s="4">
        <f t="shared" ref="F34:G34" si="6">F10+F24+F26+F29+F31+F33</f>
        <v>722669</v>
      </c>
      <c r="G34" s="4">
        <f t="shared" si="6"/>
        <v>149429</v>
      </c>
    </row>
  </sheetData>
  <mergeCells count="7">
    <mergeCell ref="A33:D33"/>
    <mergeCell ref="A34:D34"/>
    <mergeCell ref="A10:D10"/>
    <mergeCell ref="A24:D24"/>
    <mergeCell ref="A26:D26"/>
    <mergeCell ref="A31:D31"/>
    <mergeCell ref="A29:D29"/>
  </mergeCells>
  <pageMargins left="0.70866141732283472" right="0.70866141732283472" top="0.55118110236220474" bottom="0.55118110236220474" header="0.31496062992125984" footer="0.31496062992125984"/>
  <pageSetup paperSize="9" orientation="landscape" r:id="rId1"/>
  <ignoredErrors>
    <ignoredError sqref="A3:G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D35" sqref="D35"/>
    </sheetView>
  </sheetViews>
  <sheetFormatPr baseColWidth="10" defaultRowHeight="14.5" x14ac:dyDescent="0.35"/>
  <cols>
    <col min="1" max="1" width="5.7265625" bestFit="1" customWidth="1"/>
    <col min="4" max="4" width="42.453125" bestFit="1" customWidth="1"/>
    <col min="5" max="5" width="12.7265625" bestFit="1" customWidth="1"/>
  </cols>
  <sheetData>
    <row r="2" spans="1:7" x14ac:dyDescent="0.35">
      <c r="A2" s="7" t="s">
        <v>0</v>
      </c>
      <c r="B2" s="7" t="s">
        <v>1</v>
      </c>
      <c r="C2" s="7" t="s">
        <v>2</v>
      </c>
      <c r="D2" s="7" t="s">
        <v>3</v>
      </c>
      <c r="E2" s="7">
        <v>2021</v>
      </c>
      <c r="F2" s="7">
        <v>2020</v>
      </c>
      <c r="G2" s="8" t="s">
        <v>17</v>
      </c>
    </row>
    <row r="3" spans="1:7" x14ac:dyDescent="0.35">
      <c r="A3" s="2" t="s">
        <v>4</v>
      </c>
      <c r="B3" s="2" t="s">
        <v>68</v>
      </c>
      <c r="C3" s="2" t="s">
        <v>23</v>
      </c>
      <c r="D3" s="2" t="s">
        <v>24</v>
      </c>
      <c r="E3" s="3">
        <v>21648</v>
      </c>
      <c r="F3" s="3">
        <v>21454</v>
      </c>
      <c r="G3" s="3">
        <v>194</v>
      </c>
    </row>
    <row r="4" spans="1:7" x14ac:dyDescent="0.35">
      <c r="A4" s="2" t="s">
        <v>4</v>
      </c>
      <c r="B4" s="2" t="s">
        <v>68</v>
      </c>
      <c r="C4" s="2" t="s">
        <v>69</v>
      </c>
      <c r="D4" s="2" t="s">
        <v>70</v>
      </c>
      <c r="E4" s="3">
        <v>9175</v>
      </c>
      <c r="F4" s="3">
        <v>9093</v>
      </c>
      <c r="G4" s="3">
        <v>82</v>
      </c>
    </row>
    <row r="5" spans="1:7" x14ac:dyDescent="0.35">
      <c r="A5" s="2" t="s">
        <v>4</v>
      </c>
      <c r="B5" s="2" t="s">
        <v>68</v>
      </c>
      <c r="C5" s="2" t="s">
        <v>25</v>
      </c>
      <c r="D5" s="2" t="s">
        <v>26</v>
      </c>
      <c r="E5" s="3">
        <v>8316</v>
      </c>
      <c r="F5" s="3">
        <v>8239</v>
      </c>
      <c r="G5" s="3">
        <v>77</v>
      </c>
    </row>
    <row r="6" spans="1:7" x14ac:dyDescent="0.35">
      <c r="A6" s="2" t="s">
        <v>4</v>
      </c>
      <c r="B6" s="2" t="s">
        <v>68</v>
      </c>
      <c r="C6" s="2" t="s">
        <v>27</v>
      </c>
      <c r="D6" s="2" t="s">
        <v>28</v>
      </c>
      <c r="E6" s="3">
        <v>18158</v>
      </c>
      <c r="F6" s="3">
        <v>17996</v>
      </c>
      <c r="G6" s="3">
        <v>162</v>
      </c>
    </row>
    <row r="7" spans="1:7" x14ac:dyDescent="0.35">
      <c r="A7" s="2" t="s">
        <v>4</v>
      </c>
      <c r="B7" s="2" t="s">
        <v>68</v>
      </c>
      <c r="C7" s="2" t="s">
        <v>29</v>
      </c>
      <c r="D7" s="2" t="s">
        <v>30</v>
      </c>
      <c r="E7" s="3">
        <v>37995</v>
      </c>
      <c r="F7" s="3">
        <v>37656</v>
      </c>
      <c r="G7" s="3">
        <v>339</v>
      </c>
    </row>
    <row r="8" spans="1:7" x14ac:dyDescent="0.35">
      <c r="A8" s="2" t="s">
        <v>4</v>
      </c>
      <c r="B8" s="2" t="s">
        <v>68</v>
      </c>
      <c r="C8" s="2" t="s">
        <v>31</v>
      </c>
      <c r="D8" s="2" t="s">
        <v>32</v>
      </c>
      <c r="E8" s="3">
        <v>3906</v>
      </c>
      <c r="F8" s="3">
        <v>3873</v>
      </c>
      <c r="G8" s="3">
        <v>33</v>
      </c>
    </row>
    <row r="9" spans="1:7" x14ac:dyDescent="0.35">
      <c r="A9" s="2" t="s">
        <v>4</v>
      </c>
      <c r="B9" s="2" t="s">
        <v>68</v>
      </c>
      <c r="C9" s="2" t="s">
        <v>71</v>
      </c>
      <c r="D9" s="2" t="s">
        <v>72</v>
      </c>
      <c r="E9" s="3">
        <v>1807180</v>
      </c>
      <c r="F9" s="3">
        <v>1771557</v>
      </c>
      <c r="G9" s="3">
        <v>35623</v>
      </c>
    </row>
    <row r="10" spans="1:7" x14ac:dyDescent="0.35">
      <c r="A10" s="2" t="s">
        <v>4</v>
      </c>
      <c r="B10" s="2" t="s">
        <v>68</v>
      </c>
      <c r="C10" s="2" t="s">
        <v>73</v>
      </c>
      <c r="D10" s="2" t="s">
        <v>74</v>
      </c>
      <c r="E10" s="3">
        <v>17000</v>
      </c>
      <c r="F10" s="3">
        <v>17000</v>
      </c>
      <c r="G10" s="1"/>
    </row>
    <row r="11" spans="1:7" x14ac:dyDescent="0.35">
      <c r="A11" s="2" t="s">
        <v>4</v>
      </c>
      <c r="B11" s="2" t="s">
        <v>68</v>
      </c>
      <c r="C11" s="2" t="s">
        <v>75</v>
      </c>
      <c r="D11" s="2" t="s">
        <v>76</v>
      </c>
      <c r="E11" s="3">
        <v>1717948</v>
      </c>
      <c r="F11" s="3">
        <v>1676820</v>
      </c>
      <c r="G11" s="3">
        <v>41128</v>
      </c>
    </row>
    <row r="12" spans="1:7" x14ac:dyDescent="0.35">
      <c r="A12" s="10" t="s">
        <v>14</v>
      </c>
      <c r="B12" s="10"/>
      <c r="C12" s="10"/>
      <c r="D12" s="10"/>
      <c r="E12" s="4">
        <f>SUM(E3:E11)</f>
        <v>3641326</v>
      </c>
      <c r="F12" s="4">
        <f t="shared" ref="F12:G12" si="0">SUM(F3:F11)</f>
        <v>3563688</v>
      </c>
      <c r="G12" s="4">
        <f t="shared" si="0"/>
        <v>77638</v>
      </c>
    </row>
    <row r="13" spans="1:7" x14ac:dyDescent="0.35">
      <c r="A13" s="2" t="s">
        <v>4</v>
      </c>
      <c r="B13" s="2" t="s">
        <v>68</v>
      </c>
      <c r="C13" s="2" t="s">
        <v>77</v>
      </c>
      <c r="D13" s="2" t="s">
        <v>78</v>
      </c>
      <c r="E13" s="3">
        <v>6000</v>
      </c>
      <c r="F13" s="3">
        <v>6000</v>
      </c>
      <c r="G13" s="1"/>
    </row>
    <row r="14" spans="1:7" x14ac:dyDescent="0.35">
      <c r="A14" s="2" t="s">
        <v>4</v>
      </c>
      <c r="B14" s="2" t="s">
        <v>68</v>
      </c>
      <c r="C14" s="2" t="s">
        <v>79</v>
      </c>
      <c r="D14" s="2" t="s">
        <v>80</v>
      </c>
      <c r="E14" s="3">
        <v>3000</v>
      </c>
      <c r="F14" s="3">
        <v>3000</v>
      </c>
      <c r="G14" s="1"/>
    </row>
    <row r="15" spans="1:7" x14ac:dyDescent="0.35">
      <c r="A15" s="2" t="s">
        <v>4</v>
      </c>
      <c r="B15" s="2" t="s">
        <v>68</v>
      </c>
      <c r="C15" s="2" t="s">
        <v>33</v>
      </c>
      <c r="D15" s="2" t="s">
        <v>34</v>
      </c>
      <c r="E15" s="3">
        <v>75000</v>
      </c>
      <c r="F15" s="3">
        <v>75000</v>
      </c>
      <c r="G15" s="1"/>
    </row>
    <row r="16" spans="1:7" x14ac:dyDescent="0.35">
      <c r="A16" s="2" t="s">
        <v>4</v>
      </c>
      <c r="B16" s="2" t="s">
        <v>68</v>
      </c>
      <c r="C16" s="2" t="s">
        <v>81</v>
      </c>
      <c r="D16" s="2" t="s">
        <v>82</v>
      </c>
      <c r="E16" s="3">
        <v>70000</v>
      </c>
      <c r="F16" s="3">
        <v>70000</v>
      </c>
      <c r="G16" s="1"/>
    </row>
    <row r="17" spans="1:7" x14ac:dyDescent="0.35">
      <c r="A17" s="2" t="s">
        <v>4</v>
      </c>
      <c r="B17" s="2" t="s">
        <v>68</v>
      </c>
      <c r="C17" s="2" t="s">
        <v>35</v>
      </c>
      <c r="D17" s="2" t="s">
        <v>36</v>
      </c>
      <c r="E17" s="3">
        <v>375000</v>
      </c>
      <c r="F17" s="3">
        <v>375000</v>
      </c>
      <c r="G17" s="1"/>
    </row>
    <row r="18" spans="1:7" x14ac:dyDescent="0.35">
      <c r="A18" s="2" t="s">
        <v>4</v>
      </c>
      <c r="B18" s="2" t="s">
        <v>68</v>
      </c>
      <c r="C18" s="2" t="s">
        <v>37</v>
      </c>
      <c r="D18" s="2" t="s">
        <v>38</v>
      </c>
      <c r="E18" s="3">
        <v>90000</v>
      </c>
      <c r="F18" s="3">
        <v>90000</v>
      </c>
      <c r="G18" s="1"/>
    </row>
    <row r="19" spans="1:7" x14ac:dyDescent="0.35">
      <c r="A19" s="2" t="s">
        <v>4</v>
      </c>
      <c r="B19" s="2" t="s">
        <v>68</v>
      </c>
      <c r="C19" s="2" t="s">
        <v>39</v>
      </c>
      <c r="D19" s="2" t="s">
        <v>40</v>
      </c>
      <c r="E19" s="3">
        <v>6500</v>
      </c>
      <c r="F19" s="3">
        <v>6500</v>
      </c>
      <c r="G19" s="1"/>
    </row>
    <row r="20" spans="1:7" x14ac:dyDescent="0.35">
      <c r="A20" s="2" t="s">
        <v>4</v>
      </c>
      <c r="B20" s="2" t="s">
        <v>68</v>
      </c>
      <c r="C20" s="2" t="s">
        <v>83</v>
      </c>
      <c r="D20" s="2" t="s">
        <v>84</v>
      </c>
      <c r="E20" s="3">
        <v>75000</v>
      </c>
      <c r="F20" s="3">
        <v>75000</v>
      </c>
      <c r="G20" s="1"/>
    </row>
    <row r="21" spans="1:7" x14ac:dyDescent="0.35">
      <c r="A21" s="2" t="s">
        <v>4</v>
      </c>
      <c r="B21" s="2" t="s">
        <v>68</v>
      </c>
      <c r="C21" s="2" t="s">
        <v>85</v>
      </c>
      <c r="D21" s="2" t="s">
        <v>86</v>
      </c>
      <c r="E21" s="3">
        <v>40000</v>
      </c>
      <c r="F21" s="3">
        <v>40000</v>
      </c>
      <c r="G21" s="1"/>
    </row>
    <row r="22" spans="1:7" x14ac:dyDescent="0.35">
      <c r="A22" s="2" t="s">
        <v>4</v>
      </c>
      <c r="B22" s="2" t="s">
        <v>68</v>
      </c>
      <c r="C22" s="2" t="s">
        <v>87</v>
      </c>
      <c r="D22" s="2" t="s">
        <v>88</v>
      </c>
      <c r="E22" s="3">
        <v>15000</v>
      </c>
      <c r="F22" s="3">
        <v>15000</v>
      </c>
      <c r="G22" s="1"/>
    </row>
    <row r="23" spans="1:7" x14ac:dyDescent="0.35">
      <c r="A23" s="2" t="s">
        <v>4</v>
      </c>
      <c r="B23" s="2" t="s">
        <v>68</v>
      </c>
      <c r="C23" s="2" t="s">
        <v>41</v>
      </c>
      <c r="D23" s="2" t="s">
        <v>42</v>
      </c>
      <c r="E23" s="3">
        <v>2500</v>
      </c>
      <c r="F23" s="3">
        <v>2500</v>
      </c>
      <c r="G23" s="1"/>
    </row>
    <row r="24" spans="1:7" x14ac:dyDescent="0.35">
      <c r="A24" s="2" t="s">
        <v>4</v>
      </c>
      <c r="B24" s="2" t="s">
        <v>68</v>
      </c>
      <c r="C24" s="2" t="s">
        <v>89</v>
      </c>
      <c r="D24" s="2" t="s">
        <v>90</v>
      </c>
      <c r="E24" s="3">
        <v>6500</v>
      </c>
      <c r="F24" s="3">
        <v>6500</v>
      </c>
      <c r="G24" s="1"/>
    </row>
    <row r="25" spans="1:7" x14ac:dyDescent="0.35">
      <c r="A25" s="2" t="s">
        <v>4</v>
      </c>
      <c r="B25" s="2" t="s">
        <v>68</v>
      </c>
      <c r="C25" s="2" t="s">
        <v>91</v>
      </c>
      <c r="D25" s="2" t="s">
        <v>92</v>
      </c>
      <c r="E25" s="3">
        <v>90000</v>
      </c>
      <c r="F25" s="3">
        <v>90000</v>
      </c>
      <c r="G25" s="1"/>
    </row>
    <row r="26" spans="1:7" x14ac:dyDescent="0.35">
      <c r="A26" s="2" t="s">
        <v>4</v>
      </c>
      <c r="B26" s="2" t="s">
        <v>68</v>
      </c>
      <c r="C26" s="2" t="s">
        <v>93</v>
      </c>
      <c r="D26" s="2" t="s">
        <v>94</v>
      </c>
      <c r="E26" s="1"/>
      <c r="F26" s="1"/>
      <c r="G26" s="1"/>
    </row>
    <row r="27" spans="1:7" x14ac:dyDescent="0.35">
      <c r="A27" s="2" t="s">
        <v>4</v>
      </c>
      <c r="B27" s="2" t="s">
        <v>68</v>
      </c>
      <c r="C27" s="2" t="s">
        <v>47</v>
      </c>
      <c r="D27" s="2" t="s">
        <v>48</v>
      </c>
      <c r="E27" s="3">
        <v>12000</v>
      </c>
      <c r="F27" s="3">
        <v>12000</v>
      </c>
      <c r="G27" s="1"/>
    </row>
    <row r="28" spans="1:7" x14ac:dyDescent="0.35">
      <c r="A28" s="2" t="s">
        <v>4</v>
      </c>
      <c r="B28" s="2" t="s">
        <v>68</v>
      </c>
      <c r="C28" s="2" t="s">
        <v>8</v>
      </c>
      <c r="D28" s="2" t="s">
        <v>9</v>
      </c>
      <c r="E28" s="3">
        <v>22200</v>
      </c>
      <c r="F28" s="3">
        <v>18000</v>
      </c>
      <c r="G28" s="3">
        <v>4200</v>
      </c>
    </row>
    <row r="29" spans="1:7" x14ac:dyDescent="0.35">
      <c r="A29" s="2" t="s">
        <v>4</v>
      </c>
      <c r="B29" s="2" t="s">
        <v>68</v>
      </c>
      <c r="C29" s="2" t="s">
        <v>49</v>
      </c>
      <c r="D29" s="2" t="s">
        <v>50</v>
      </c>
      <c r="E29" s="3">
        <v>18000</v>
      </c>
      <c r="F29" s="3">
        <v>18000</v>
      </c>
      <c r="G29" s="1"/>
    </row>
    <row r="30" spans="1:7" x14ac:dyDescent="0.35">
      <c r="A30" s="2" t="s">
        <v>4</v>
      </c>
      <c r="B30" s="2" t="s">
        <v>68</v>
      </c>
      <c r="C30" s="2" t="s">
        <v>51</v>
      </c>
      <c r="D30" s="2" t="s">
        <v>52</v>
      </c>
      <c r="E30" s="3">
        <v>1241298</v>
      </c>
      <c r="F30" s="3">
        <v>1164520</v>
      </c>
      <c r="G30" s="3">
        <v>76778</v>
      </c>
    </row>
    <row r="31" spans="1:7" x14ac:dyDescent="0.35">
      <c r="A31" s="10" t="s">
        <v>15</v>
      </c>
      <c r="B31" s="10"/>
      <c r="C31" s="10"/>
      <c r="D31" s="10"/>
      <c r="E31" s="4">
        <f>SUM(E13:E30)</f>
        <v>2147998</v>
      </c>
      <c r="F31" s="4">
        <f t="shared" ref="F31:G31" si="1">SUM(F13:F30)</f>
        <v>2067020</v>
      </c>
      <c r="G31" s="4">
        <f t="shared" si="1"/>
        <v>80978</v>
      </c>
    </row>
    <row r="32" spans="1:7" x14ac:dyDescent="0.35">
      <c r="A32" s="2" t="s">
        <v>4</v>
      </c>
      <c r="B32" s="2" t="s">
        <v>68</v>
      </c>
      <c r="C32" s="2" t="s">
        <v>95</v>
      </c>
      <c r="D32" s="2" t="s">
        <v>96</v>
      </c>
      <c r="E32" s="3">
        <v>480</v>
      </c>
      <c r="F32" s="3">
        <v>480</v>
      </c>
      <c r="G32" s="1"/>
    </row>
    <row r="33" spans="1:7" x14ac:dyDescent="0.35">
      <c r="A33" s="10" t="s">
        <v>64</v>
      </c>
      <c r="B33" s="10"/>
      <c r="C33" s="10"/>
      <c r="D33" s="10"/>
      <c r="E33" s="4">
        <f>SUM(E32)</f>
        <v>480</v>
      </c>
      <c r="F33" s="4">
        <f t="shared" ref="F33:G33" si="2">SUM(F32)</f>
        <v>480</v>
      </c>
      <c r="G33" s="4">
        <f t="shared" si="2"/>
        <v>0</v>
      </c>
    </row>
    <row r="34" spans="1:7" x14ac:dyDescent="0.35">
      <c r="A34" s="2" t="s">
        <v>4</v>
      </c>
      <c r="B34" s="2" t="s">
        <v>68</v>
      </c>
      <c r="C34" s="2" t="s">
        <v>97</v>
      </c>
      <c r="D34" s="2" t="s">
        <v>98</v>
      </c>
      <c r="E34" s="3">
        <v>4585903</v>
      </c>
      <c r="F34" s="3">
        <v>4585903</v>
      </c>
      <c r="G34" s="1"/>
    </row>
    <row r="35" spans="1:7" x14ac:dyDescent="0.35">
      <c r="A35" s="2" t="s">
        <v>4</v>
      </c>
      <c r="B35" s="2" t="s">
        <v>68</v>
      </c>
      <c r="C35" s="2" t="s">
        <v>99</v>
      </c>
      <c r="D35" s="2" t="s">
        <v>100</v>
      </c>
      <c r="E35" s="3">
        <v>3088558</v>
      </c>
      <c r="F35" s="3">
        <v>2396051</v>
      </c>
      <c r="G35" s="3">
        <v>692507</v>
      </c>
    </row>
    <row r="36" spans="1:7" x14ac:dyDescent="0.35">
      <c r="A36" s="2" t="s">
        <v>4</v>
      </c>
      <c r="B36" s="2" t="s">
        <v>68</v>
      </c>
      <c r="C36" s="2" t="s">
        <v>59</v>
      </c>
      <c r="D36" s="2" t="s">
        <v>11</v>
      </c>
      <c r="E36" s="3">
        <v>384000</v>
      </c>
      <c r="F36" s="1"/>
      <c r="G36" s="3">
        <v>384000</v>
      </c>
    </row>
    <row r="37" spans="1:7" x14ac:dyDescent="0.35">
      <c r="A37" s="2" t="s">
        <v>4</v>
      </c>
      <c r="B37" s="2" t="s">
        <v>68</v>
      </c>
      <c r="C37" s="2" t="s">
        <v>101</v>
      </c>
      <c r="D37" s="2" t="s">
        <v>102</v>
      </c>
      <c r="E37" s="3">
        <v>70000</v>
      </c>
      <c r="F37" s="1"/>
      <c r="G37" s="3">
        <v>70000</v>
      </c>
    </row>
    <row r="38" spans="1:7" x14ac:dyDescent="0.35">
      <c r="A38" s="10" t="s">
        <v>16</v>
      </c>
      <c r="B38" s="10"/>
      <c r="C38" s="10"/>
      <c r="D38" s="10"/>
      <c r="E38" s="4">
        <f>SUM(E34:E37)</f>
        <v>8128461</v>
      </c>
      <c r="F38" s="4">
        <f t="shared" ref="F38:G38" si="3">SUM(F34:F37)</f>
        <v>6981954</v>
      </c>
      <c r="G38" s="4">
        <f t="shared" si="3"/>
        <v>1146507</v>
      </c>
    </row>
    <row r="39" spans="1:7" x14ac:dyDescent="0.35">
      <c r="A39" s="9" t="s">
        <v>103</v>
      </c>
      <c r="B39" s="9"/>
      <c r="C39" s="9"/>
      <c r="D39" s="9"/>
      <c r="E39" s="4">
        <f>E12+E31+E33+E38</f>
        <v>13918265</v>
      </c>
      <c r="F39" s="4">
        <f t="shared" ref="F39:G39" si="4">F12+F31+F33+F38</f>
        <v>12613142</v>
      </c>
      <c r="G39" s="4">
        <f t="shared" si="4"/>
        <v>1305123</v>
      </c>
    </row>
  </sheetData>
  <mergeCells count="5">
    <mergeCell ref="A12:D12"/>
    <mergeCell ref="A31:D31"/>
    <mergeCell ref="A33:D33"/>
    <mergeCell ref="A38:D38"/>
    <mergeCell ref="A39:D39"/>
  </mergeCells>
  <pageMargins left="0.70866141732283472" right="0.70866141732283472" top="0.15748031496062992" bottom="0.15748031496062992" header="0.31496062992125984" footer="0.31496062992125984"/>
  <pageSetup paperSize="9" orientation="landscape" r:id="rId1"/>
  <ignoredErrors>
    <ignoredError sqref="A3:G11 A13:G30 A12:D12 A32:G32 A31:D31 A34:G37 A33:D33 A40:G41 A38:D38 A39:D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D6" sqref="D6"/>
    </sheetView>
  </sheetViews>
  <sheetFormatPr baseColWidth="10" defaultRowHeight="14.5" x14ac:dyDescent="0.35"/>
  <cols>
    <col min="1" max="1" width="5.7265625" bestFit="1" customWidth="1"/>
    <col min="4" max="4" width="42.1796875" bestFit="1" customWidth="1"/>
    <col min="5" max="5" width="11.7265625" bestFit="1" customWidth="1"/>
  </cols>
  <sheetData>
    <row r="1" spans="1:7" x14ac:dyDescent="0.35">
      <c r="A1" s="5" t="s">
        <v>0</v>
      </c>
      <c r="B1" s="5" t="s">
        <v>1</v>
      </c>
      <c r="C1" s="5" t="s">
        <v>2</v>
      </c>
      <c r="D1" s="5" t="s">
        <v>3</v>
      </c>
      <c r="E1" s="5">
        <v>2021</v>
      </c>
      <c r="F1" s="5">
        <v>2020</v>
      </c>
      <c r="G1" s="6" t="s">
        <v>12</v>
      </c>
    </row>
    <row r="2" spans="1:7" x14ac:dyDescent="0.35">
      <c r="A2" s="2" t="s">
        <v>4</v>
      </c>
      <c r="B2" s="2" t="s">
        <v>104</v>
      </c>
      <c r="C2" s="2" t="s">
        <v>19</v>
      </c>
      <c r="D2" s="2" t="s">
        <v>20</v>
      </c>
      <c r="E2" s="3">
        <v>80357</v>
      </c>
      <c r="F2" s="3">
        <v>79641</v>
      </c>
      <c r="G2" s="3">
        <v>716</v>
      </c>
    </row>
    <row r="3" spans="1:7" x14ac:dyDescent="0.35">
      <c r="A3" s="2" t="s">
        <v>4</v>
      </c>
      <c r="B3" s="2" t="s">
        <v>104</v>
      </c>
      <c r="C3" s="2" t="s">
        <v>21</v>
      </c>
      <c r="D3" s="2" t="s">
        <v>22</v>
      </c>
      <c r="E3" s="3">
        <v>56530</v>
      </c>
      <c r="F3" s="3">
        <v>56025</v>
      </c>
      <c r="G3" s="3">
        <v>505</v>
      </c>
    </row>
    <row r="4" spans="1:7" x14ac:dyDescent="0.35">
      <c r="A4" s="2" t="s">
        <v>4</v>
      </c>
      <c r="B4" s="2" t="s">
        <v>104</v>
      </c>
      <c r="C4" s="2" t="s">
        <v>23</v>
      </c>
      <c r="D4" s="2" t="s">
        <v>24</v>
      </c>
      <c r="E4" s="3">
        <v>64943</v>
      </c>
      <c r="F4" s="3">
        <v>75091</v>
      </c>
      <c r="G4" s="3">
        <v>-10148</v>
      </c>
    </row>
    <row r="5" spans="1:7" x14ac:dyDescent="0.35">
      <c r="A5" s="2" t="s">
        <v>4</v>
      </c>
      <c r="B5" s="2" t="s">
        <v>104</v>
      </c>
      <c r="C5" s="2" t="s">
        <v>69</v>
      </c>
      <c r="D5" s="2" t="s">
        <v>70</v>
      </c>
      <c r="E5" s="3">
        <v>9175</v>
      </c>
      <c r="F5" s="1"/>
      <c r="G5" s="3">
        <v>9175</v>
      </c>
    </row>
    <row r="6" spans="1:7" x14ac:dyDescent="0.35">
      <c r="A6" s="2" t="s">
        <v>4</v>
      </c>
      <c r="B6" s="2" t="s">
        <v>104</v>
      </c>
      <c r="C6" s="2" t="s">
        <v>25</v>
      </c>
      <c r="D6" s="2" t="s">
        <v>26</v>
      </c>
      <c r="E6" s="3">
        <v>43291</v>
      </c>
      <c r="F6" s="3">
        <v>39709</v>
      </c>
      <c r="G6" s="3">
        <v>3582</v>
      </c>
    </row>
    <row r="7" spans="1:7" x14ac:dyDescent="0.35">
      <c r="A7" s="2" t="s">
        <v>4</v>
      </c>
      <c r="B7" s="2" t="s">
        <v>104</v>
      </c>
      <c r="C7" s="2" t="s">
        <v>27</v>
      </c>
      <c r="D7" s="2" t="s">
        <v>28</v>
      </c>
      <c r="E7" s="3">
        <v>122947</v>
      </c>
      <c r="F7" s="3">
        <v>123896</v>
      </c>
      <c r="G7" s="3">
        <v>-949</v>
      </c>
    </row>
    <row r="8" spans="1:7" x14ac:dyDescent="0.35">
      <c r="A8" s="2" t="s">
        <v>4</v>
      </c>
      <c r="B8" s="2" t="s">
        <v>104</v>
      </c>
      <c r="C8" s="2" t="s">
        <v>29</v>
      </c>
      <c r="D8" s="2" t="s">
        <v>30</v>
      </c>
      <c r="E8" s="3">
        <v>296257</v>
      </c>
      <c r="F8" s="3">
        <v>295625</v>
      </c>
      <c r="G8" s="3">
        <v>632</v>
      </c>
    </row>
    <row r="9" spans="1:7" x14ac:dyDescent="0.35">
      <c r="A9" s="2" t="s">
        <v>4</v>
      </c>
      <c r="B9" s="2" t="s">
        <v>104</v>
      </c>
      <c r="C9" s="2" t="s">
        <v>31</v>
      </c>
      <c r="D9" s="2" t="s">
        <v>32</v>
      </c>
      <c r="E9" s="3">
        <v>21042</v>
      </c>
      <c r="F9" s="3">
        <v>18775</v>
      </c>
      <c r="G9" s="3">
        <v>2267</v>
      </c>
    </row>
    <row r="10" spans="1:7" x14ac:dyDescent="0.35">
      <c r="A10" s="2" t="s">
        <v>4</v>
      </c>
      <c r="B10" s="2" t="s">
        <v>104</v>
      </c>
      <c r="C10" s="2" t="s">
        <v>71</v>
      </c>
      <c r="D10" s="2" t="s">
        <v>72</v>
      </c>
      <c r="E10" s="3">
        <v>17671</v>
      </c>
      <c r="F10" s="3">
        <v>17513</v>
      </c>
      <c r="G10" s="3">
        <v>158</v>
      </c>
    </row>
    <row r="11" spans="1:7" x14ac:dyDescent="0.35">
      <c r="A11" s="2" t="s">
        <v>4</v>
      </c>
      <c r="B11" s="2" t="s">
        <v>104</v>
      </c>
      <c r="C11" s="2" t="s">
        <v>75</v>
      </c>
      <c r="D11" s="2" t="s">
        <v>76</v>
      </c>
      <c r="E11" s="3">
        <v>14006</v>
      </c>
      <c r="F11" s="3">
        <v>13881</v>
      </c>
      <c r="G11" s="3">
        <v>125</v>
      </c>
    </row>
    <row r="12" spans="1:7" x14ac:dyDescent="0.35">
      <c r="A12" s="2" t="s">
        <v>4</v>
      </c>
      <c r="B12" s="2" t="s">
        <v>104</v>
      </c>
      <c r="C12" s="2" t="s">
        <v>6</v>
      </c>
      <c r="D12" s="2" t="s">
        <v>7</v>
      </c>
      <c r="E12" s="3">
        <v>79375</v>
      </c>
      <c r="F12" s="1"/>
      <c r="G12" s="3">
        <v>79375</v>
      </c>
    </row>
    <row r="13" spans="1:7" x14ac:dyDescent="0.35">
      <c r="A13" s="2" t="s">
        <v>4</v>
      </c>
      <c r="B13" s="2" t="s">
        <v>104</v>
      </c>
      <c r="C13" s="2" t="s">
        <v>105</v>
      </c>
      <c r="D13" s="2" t="s">
        <v>106</v>
      </c>
      <c r="E13" s="1"/>
      <c r="F13" s="3">
        <v>5000</v>
      </c>
      <c r="G13" s="3">
        <v>-5000</v>
      </c>
    </row>
    <row r="14" spans="1:7" x14ac:dyDescent="0.35">
      <c r="A14" s="10" t="s">
        <v>14</v>
      </c>
      <c r="B14" s="10"/>
      <c r="C14" s="10"/>
      <c r="D14" s="10"/>
      <c r="E14" s="4">
        <f>SUM(E2:E13)</f>
        <v>805594</v>
      </c>
      <c r="F14" s="4">
        <f t="shared" ref="F14:G14" si="0">SUM(F2:F13)</f>
        <v>725156</v>
      </c>
      <c r="G14" s="4">
        <f t="shared" si="0"/>
        <v>80438</v>
      </c>
    </row>
    <row r="15" spans="1:7" x14ac:dyDescent="0.35">
      <c r="A15" s="2" t="s">
        <v>4</v>
      </c>
      <c r="B15" s="2" t="s">
        <v>104</v>
      </c>
      <c r="C15" s="2" t="s">
        <v>77</v>
      </c>
      <c r="D15" s="2" t="s">
        <v>78</v>
      </c>
      <c r="E15" s="3">
        <v>13000</v>
      </c>
      <c r="F15" s="3">
        <v>14000</v>
      </c>
      <c r="G15" s="3">
        <v>-1000</v>
      </c>
    </row>
    <row r="16" spans="1:7" x14ac:dyDescent="0.35">
      <c r="A16" s="2" t="s">
        <v>4</v>
      </c>
      <c r="B16" s="2" t="s">
        <v>104</v>
      </c>
      <c r="C16" s="2" t="s">
        <v>33</v>
      </c>
      <c r="D16" s="2" t="s">
        <v>34</v>
      </c>
      <c r="E16" s="3">
        <v>25000</v>
      </c>
      <c r="F16" s="3">
        <v>38000</v>
      </c>
      <c r="G16" s="3">
        <v>-13000</v>
      </c>
    </row>
    <row r="17" spans="1:7" x14ac:dyDescent="0.35">
      <c r="A17" s="2" t="s">
        <v>4</v>
      </c>
      <c r="B17" s="2" t="s">
        <v>104</v>
      </c>
      <c r="C17" s="2" t="s">
        <v>81</v>
      </c>
      <c r="D17" s="2" t="s">
        <v>82</v>
      </c>
      <c r="E17" s="3">
        <v>2500</v>
      </c>
      <c r="F17" s="3">
        <v>2500</v>
      </c>
      <c r="G17" s="1"/>
    </row>
    <row r="18" spans="1:7" x14ac:dyDescent="0.35">
      <c r="A18" s="2" t="s">
        <v>4</v>
      </c>
      <c r="B18" s="2" t="s">
        <v>104</v>
      </c>
      <c r="C18" s="2" t="s">
        <v>35</v>
      </c>
      <c r="D18" s="2" t="s">
        <v>36</v>
      </c>
      <c r="E18" s="3">
        <v>20000</v>
      </c>
      <c r="F18" s="3">
        <v>20000</v>
      </c>
      <c r="G18" s="1"/>
    </row>
    <row r="19" spans="1:7" x14ac:dyDescent="0.35">
      <c r="A19" s="2" t="s">
        <v>4</v>
      </c>
      <c r="B19" s="2" t="s">
        <v>104</v>
      </c>
      <c r="C19" s="2" t="s">
        <v>37</v>
      </c>
      <c r="D19" s="2" t="s">
        <v>38</v>
      </c>
      <c r="E19" s="3">
        <v>1550</v>
      </c>
      <c r="F19" s="3">
        <v>1550</v>
      </c>
      <c r="G19" s="1"/>
    </row>
    <row r="20" spans="1:7" x14ac:dyDescent="0.35">
      <c r="A20" s="2" t="s">
        <v>4</v>
      </c>
      <c r="B20" s="2" t="s">
        <v>104</v>
      </c>
      <c r="C20" s="2" t="s">
        <v>83</v>
      </c>
      <c r="D20" s="2" t="s">
        <v>84</v>
      </c>
      <c r="E20" s="3">
        <v>4500</v>
      </c>
      <c r="F20" s="3">
        <v>4500</v>
      </c>
      <c r="G20" s="1"/>
    </row>
    <row r="21" spans="1:7" x14ac:dyDescent="0.35">
      <c r="A21" s="2" t="s">
        <v>4</v>
      </c>
      <c r="B21" s="2" t="s">
        <v>104</v>
      </c>
      <c r="C21" s="2" t="s">
        <v>85</v>
      </c>
      <c r="D21" s="2" t="s">
        <v>86</v>
      </c>
      <c r="E21" s="3">
        <v>2000</v>
      </c>
      <c r="F21" s="3">
        <v>2000</v>
      </c>
      <c r="G21" s="1"/>
    </row>
    <row r="22" spans="1:7" x14ac:dyDescent="0.35">
      <c r="A22" s="2" t="s">
        <v>4</v>
      </c>
      <c r="B22" s="2" t="s">
        <v>104</v>
      </c>
      <c r="C22" s="2" t="s">
        <v>107</v>
      </c>
      <c r="D22" s="2" t="s">
        <v>108</v>
      </c>
      <c r="E22" s="3">
        <v>20000</v>
      </c>
      <c r="F22" s="3">
        <v>36000</v>
      </c>
      <c r="G22" s="3">
        <v>-16000</v>
      </c>
    </row>
    <row r="23" spans="1:7" x14ac:dyDescent="0.35">
      <c r="A23" s="2" t="s">
        <v>4</v>
      </c>
      <c r="B23" s="2" t="s">
        <v>104</v>
      </c>
      <c r="C23" s="2" t="s">
        <v>91</v>
      </c>
      <c r="D23" s="2" t="s">
        <v>92</v>
      </c>
      <c r="E23" s="3">
        <v>25000</v>
      </c>
      <c r="F23" s="3">
        <v>10500</v>
      </c>
      <c r="G23" s="3">
        <v>14500</v>
      </c>
    </row>
    <row r="24" spans="1:7" x14ac:dyDescent="0.35">
      <c r="A24" s="2" t="s">
        <v>4</v>
      </c>
      <c r="B24" s="2" t="s">
        <v>104</v>
      </c>
      <c r="C24" s="2" t="s">
        <v>109</v>
      </c>
      <c r="D24" s="2" t="s">
        <v>110</v>
      </c>
      <c r="E24" s="3">
        <v>925</v>
      </c>
      <c r="F24" s="3">
        <v>925</v>
      </c>
      <c r="G24" s="1"/>
    </row>
    <row r="25" spans="1:7" x14ac:dyDescent="0.35">
      <c r="A25" s="2" t="s">
        <v>4</v>
      </c>
      <c r="B25" s="2" t="s">
        <v>104</v>
      </c>
      <c r="C25" s="2" t="s">
        <v>111</v>
      </c>
      <c r="D25" s="2" t="s">
        <v>112</v>
      </c>
      <c r="E25" s="3">
        <v>2000</v>
      </c>
      <c r="F25" s="3">
        <v>2000</v>
      </c>
      <c r="G25" s="1"/>
    </row>
    <row r="26" spans="1:7" x14ac:dyDescent="0.35">
      <c r="A26" s="2" t="s">
        <v>4</v>
      </c>
      <c r="B26" s="2" t="s">
        <v>104</v>
      </c>
      <c r="C26" s="2" t="s">
        <v>93</v>
      </c>
      <c r="D26" s="2" t="s">
        <v>94</v>
      </c>
      <c r="E26" s="3">
        <v>16000</v>
      </c>
      <c r="F26" s="3">
        <v>16000</v>
      </c>
      <c r="G26" s="1"/>
    </row>
    <row r="27" spans="1:7" x14ac:dyDescent="0.35">
      <c r="A27" s="2" t="s">
        <v>4</v>
      </c>
      <c r="B27" s="2" t="s">
        <v>104</v>
      </c>
      <c r="C27" s="2" t="s">
        <v>43</v>
      </c>
      <c r="D27" s="2" t="s">
        <v>44</v>
      </c>
      <c r="E27" s="3">
        <v>7000</v>
      </c>
      <c r="F27" s="3">
        <v>7000</v>
      </c>
      <c r="G27" s="1"/>
    </row>
    <row r="28" spans="1:7" x14ac:dyDescent="0.35">
      <c r="A28" s="2" t="s">
        <v>4</v>
      </c>
      <c r="B28" s="2" t="s">
        <v>104</v>
      </c>
      <c r="C28" s="2" t="s">
        <v>113</v>
      </c>
      <c r="D28" s="2" t="s">
        <v>114</v>
      </c>
      <c r="E28" s="3">
        <v>2500</v>
      </c>
      <c r="F28" s="3">
        <v>2500</v>
      </c>
      <c r="G28" s="1"/>
    </row>
    <row r="29" spans="1:7" x14ac:dyDescent="0.35">
      <c r="A29" s="2" t="s">
        <v>4</v>
      </c>
      <c r="B29" s="2" t="s">
        <v>104</v>
      </c>
      <c r="C29" s="2" t="s">
        <v>8</v>
      </c>
      <c r="D29" s="2" t="s">
        <v>9</v>
      </c>
      <c r="E29" s="3">
        <v>2500</v>
      </c>
      <c r="F29" s="3">
        <v>2500</v>
      </c>
      <c r="G29" s="1"/>
    </row>
    <row r="30" spans="1:7" x14ac:dyDescent="0.35">
      <c r="A30" s="2" t="s">
        <v>4</v>
      </c>
      <c r="B30" s="2" t="s">
        <v>104</v>
      </c>
      <c r="C30" s="2" t="s">
        <v>49</v>
      </c>
      <c r="D30" s="2" t="s">
        <v>50</v>
      </c>
      <c r="E30" s="3">
        <v>38000</v>
      </c>
      <c r="F30" s="3">
        <v>38000</v>
      </c>
      <c r="G30" s="1"/>
    </row>
    <row r="31" spans="1:7" x14ac:dyDescent="0.35">
      <c r="A31" s="2" t="s">
        <v>4</v>
      </c>
      <c r="B31" s="2" t="s">
        <v>104</v>
      </c>
      <c r="C31" s="2" t="s">
        <v>51</v>
      </c>
      <c r="D31" s="2" t="s">
        <v>52</v>
      </c>
      <c r="E31" s="3">
        <v>125000</v>
      </c>
      <c r="F31" s="3">
        <v>124000</v>
      </c>
      <c r="G31" s="3">
        <v>1000</v>
      </c>
    </row>
    <row r="32" spans="1:7" x14ac:dyDescent="0.35">
      <c r="A32" s="2" t="s">
        <v>4</v>
      </c>
      <c r="B32" s="2" t="s">
        <v>104</v>
      </c>
      <c r="C32" s="2" t="s">
        <v>53</v>
      </c>
      <c r="D32" s="2" t="s">
        <v>54</v>
      </c>
      <c r="E32" s="3">
        <v>2000</v>
      </c>
      <c r="F32" s="3">
        <v>2000</v>
      </c>
      <c r="G32" s="1"/>
    </row>
    <row r="33" spans="1:7" x14ac:dyDescent="0.35">
      <c r="A33" s="2" t="s">
        <v>4</v>
      </c>
      <c r="B33" s="2" t="s">
        <v>104</v>
      </c>
      <c r="C33" s="2" t="s">
        <v>55</v>
      </c>
      <c r="D33" s="2" t="s">
        <v>56</v>
      </c>
      <c r="E33" s="3">
        <v>2000</v>
      </c>
      <c r="F33" s="3">
        <v>2000</v>
      </c>
      <c r="G33" s="1"/>
    </row>
    <row r="34" spans="1:7" x14ac:dyDescent="0.35">
      <c r="A34" s="10" t="s">
        <v>15</v>
      </c>
      <c r="B34" s="10"/>
      <c r="C34" s="10"/>
      <c r="D34" s="10"/>
      <c r="E34" s="4">
        <f>SUM(E15:E33)</f>
        <v>311475</v>
      </c>
      <c r="F34" s="4">
        <f t="shared" ref="F34:G34" si="1">SUM(F15:F33)</f>
        <v>325975</v>
      </c>
      <c r="G34" s="4">
        <f t="shared" si="1"/>
        <v>-14500</v>
      </c>
    </row>
    <row r="35" spans="1:7" x14ac:dyDescent="0.35">
      <c r="A35" s="2" t="s">
        <v>4</v>
      </c>
      <c r="B35" s="2" t="s">
        <v>104</v>
      </c>
      <c r="C35" s="2" t="s">
        <v>95</v>
      </c>
      <c r="D35" s="2" t="s">
        <v>96</v>
      </c>
      <c r="E35" s="3">
        <v>25500</v>
      </c>
      <c r="F35" s="3">
        <v>25500</v>
      </c>
      <c r="G35" s="1"/>
    </row>
    <row r="36" spans="1:7" x14ac:dyDescent="0.35">
      <c r="A36" s="10" t="s">
        <v>64</v>
      </c>
      <c r="B36" s="10"/>
      <c r="C36" s="10"/>
      <c r="D36" s="10"/>
      <c r="E36" s="4">
        <f>SUM(E35)</f>
        <v>25500</v>
      </c>
      <c r="F36" s="4">
        <f t="shared" ref="F36:G36" si="2">SUM(F35)</f>
        <v>25500</v>
      </c>
      <c r="G36" s="4">
        <f t="shared" si="2"/>
        <v>0</v>
      </c>
    </row>
    <row r="37" spans="1:7" x14ac:dyDescent="0.35">
      <c r="A37" s="2" t="s">
        <v>4</v>
      </c>
      <c r="B37" s="2" t="s">
        <v>104</v>
      </c>
      <c r="C37" s="2" t="s">
        <v>59</v>
      </c>
      <c r="D37" s="2" t="s">
        <v>11</v>
      </c>
      <c r="E37" s="1"/>
      <c r="F37" s="1"/>
      <c r="G37" s="1"/>
    </row>
    <row r="38" spans="1:7" x14ac:dyDescent="0.35">
      <c r="A38" s="2" t="s">
        <v>4</v>
      </c>
      <c r="B38" s="2" t="s">
        <v>104</v>
      </c>
      <c r="C38" s="2" t="s">
        <v>10</v>
      </c>
      <c r="D38" s="2" t="s">
        <v>11</v>
      </c>
      <c r="E38" s="3">
        <v>348000</v>
      </c>
      <c r="F38" s="3">
        <v>370365</v>
      </c>
      <c r="G38" s="3">
        <v>-22365</v>
      </c>
    </row>
    <row r="39" spans="1:7" x14ac:dyDescent="0.35">
      <c r="A39" s="10" t="s">
        <v>16</v>
      </c>
      <c r="B39" s="10"/>
      <c r="C39" s="10"/>
      <c r="D39" s="10"/>
      <c r="E39" s="4">
        <f>SUM(E37:E38)</f>
        <v>348000</v>
      </c>
      <c r="F39" s="4">
        <f t="shared" ref="F39:G39" si="3">SUM(F37:F38)</f>
        <v>370365</v>
      </c>
      <c r="G39" s="4">
        <f t="shared" si="3"/>
        <v>-22365</v>
      </c>
    </row>
    <row r="40" spans="1:7" x14ac:dyDescent="0.35">
      <c r="A40" s="9" t="s">
        <v>115</v>
      </c>
      <c r="B40" s="9"/>
      <c r="C40" s="9"/>
      <c r="D40" s="9"/>
      <c r="E40" s="4">
        <f>E14+E34+E36+E39</f>
        <v>1490569</v>
      </c>
      <c r="F40" s="4">
        <f t="shared" ref="F40:G40" si="4">F14+F34+F36+F39</f>
        <v>1446996</v>
      </c>
      <c r="G40" s="4">
        <f t="shared" si="4"/>
        <v>43573</v>
      </c>
    </row>
  </sheetData>
  <mergeCells count="5">
    <mergeCell ref="A14:D14"/>
    <mergeCell ref="A34:D34"/>
    <mergeCell ref="A36:D36"/>
    <mergeCell ref="A39:D39"/>
    <mergeCell ref="A40:D40"/>
  </mergeCells>
  <pageMargins left="0.70866141732283472" right="0.70866141732283472" top="0.51181102362204722" bottom="0.31496062992125984" header="0.31496062992125984" footer="0.31496062992125984"/>
  <pageSetup paperSize="9" orientation="landscape" r:id="rId1"/>
  <ignoredErrors>
    <ignoredError sqref="A2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1623</vt:lpstr>
      <vt:lpstr>1701</vt:lpstr>
      <vt:lpstr>1711</vt:lpstr>
      <vt:lpstr>1721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cp:lastPrinted>2020-12-14T09:02:51Z</cp:lastPrinted>
  <dcterms:created xsi:type="dcterms:W3CDTF">2020-12-13T10:46:56Z</dcterms:created>
  <dcterms:modified xsi:type="dcterms:W3CDTF">2020-12-16T12:15:46Z</dcterms:modified>
</cp:coreProperties>
</file>