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to 2021\PRESUPUESTO 2021 COMPLETO\Listados de trabajo\Pto gasto\"/>
    </mc:Choice>
  </mc:AlternateContent>
  <bookViews>
    <workbookView xWindow="0" yWindow="0" windowWidth="19200" windowHeight="11540"/>
  </bookViews>
  <sheets>
    <sheet name="2311" sheetId="1" r:id="rId1"/>
    <sheet name="2312" sheetId="2" r:id="rId2"/>
    <sheet name="2313" sheetId="3" r:id="rId3"/>
    <sheet name="2316" sheetId="4" r:id="rId4"/>
    <sheet name="2412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5" l="1"/>
  <c r="G47" i="5"/>
  <c r="E47" i="5"/>
  <c r="F43" i="5"/>
  <c r="G43" i="5"/>
  <c r="E43" i="5"/>
  <c r="F37" i="5"/>
  <c r="G37" i="5"/>
  <c r="E37" i="5"/>
  <c r="F10" i="5"/>
  <c r="F48" i="5" s="1"/>
  <c r="G10" i="5"/>
  <c r="G48" i="5" s="1"/>
  <c r="E10" i="5"/>
  <c r="E48" i="5" s="1"/>
  <c r="F20" i="4"/>
  <c r="F19" i="4"/>
  <c r="G19" i="4"/>
  <c r="E19" i="4"/>
  <c r="F13" i="4"/>
  <c r="G13" i="4"/>
  <c r="E13" i="4"/>
  <c r="F4" i="4"/>
  <c r="G4" i="4"/>
  <c r="G20" i="4" s="1"/>
  <c r="E4" i="4"/>
  <c r="E20" i="4" s="1"/>
  <c r="F18" i="3"/>
  <c r="F17" i="3"/>
  <c r="G17" i="3"/>
  <c r="E17" i="3"/>
  <c r="F13" i="3"/>
  <c r="G13" i="3"/>
  <c r="G18" i="3" s="1"/>
  <c r="E13" i="3"/>
  <c r="F75" i="2"/>
  <c r="G75" i="2"/>
  <c r="E75" i="2"/>
  <c r="F68" i="2"/>
  <c r="G68" i="2"/>
  <c r="E68" i="2"/>
  <c r="F43" i="2"/>
  <c r="G43" i="2"/>
  <c r="E43" i="2"/>
  <c r="F15" i="2"/>
  <c r="F76" i="2" s="1"/>
  <c r="G15" i="2"/>
  <c r="G76" i="2" s="1"/>
  <c r="E15" i="2"/>
  <c r="E76" i="2" s="1"/>
  <c r="F56" i="1"/>
  <c r="G56" i="1"/>
  <c r="E56" i="1"/>
  <c r="F48" i="1"/>
  <c r="G48" i="1"/>
  <c r="E48" i="1"/>
  <c r="F38" i="1"/>
  <c r="G38" i="1"/>
  <c r="E38" i="1"/>
  <c r="F17" i="1"/>
  <c r="F57" i="1" s="1"/>
  <c r="G17" i="1"/>
  <c r="G57" i="1" s="1"/>
  <c r="E17" i="1"/>
  <c r="E57" i="1" s="1"/>
  <c r="E18" i="3" l="1"/>
</calcChain>
</file>

<file path=xl/sharedStrings.xml><?xml version="1.0" encoding="utf-8"?>
<sst xmlns="http://schemas.openxmlformats.org/spreadsheetml/2006/main" count="799" uniqueCount="195">
  <si>
    <t>ÁREA</t>
  </si>
  <si>
    <t>PROGRAMA</t>
  </si>
  <si>
    <t>APLICACIÓN</t>
  </si>
  <si>
    <t>DESCRIPCIÓN</t>
  </si>
  <si>
    <t>10</t>
  </si>
  <si>
    <t>2311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</si>
  <si>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</si>
  <si>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</si>
  <si>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</si>
  <si>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</si>
  <si>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</si>
  <si>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</si>
  <si>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</si>
  <si>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</si>
  <si>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</si>
  <si>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</si>
  <si>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</si>
  <si>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</si>
  <si>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</si>
  <si>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</si>
  <si>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</si>
  <si>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</si>
  <si>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</si>
  <si>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</si>
  <si>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13001</t>
  </si>
  <si>
    <t>Horas extraordinarias</t>
  </si>
  <si>
    <t>13002</t>
  </si>
  <si>
    <t>Otras remuneraciones.</t>
  </si>
  <si>
    <t>131</t>
  </si>
  <si>
    <t>Laboral temporal.</t>
  </si>
  <si>
    <t>143</t>
  </si>
  <si>
    <t>Otro personal.</t>
  </si>
  <si>
    <t>151</t>
  </si>
  <si>
    <t>Gratificaciones.</t>
  </si>
  <si>
    <t>202</t>
  </si>
  <si>
    <t>Arrendamientos de edificios y otras construcciones.</t>
  </si>
  <si>
    <t>212</t>
  </si>
  <si>
    <t>Reparación de edificios y otras construcciones.</t>
  </si>
  <si>
    <t>213</t>
  </si>
  <si>
    <t>Reparación de maquinaria, instalaciones técnicas y utillaje.</t>
  </si>
  <si>
    <t>215</t>
  </si>
  <si>
    <t>Mobiliario.</t>
  </si>
  <si>
    <t>22001</t>
  </si>
  <si>
    <t>Prensa, revistas, libros y otras publicaciones.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</si>
  <si>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</si>
  <si>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</si>
  <si>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</si>
  <si>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</si>
  <si>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</si>
  <si>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</si>
  <si>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</si>
  <si>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</si>
  <si>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22106</t>
  </si>
  <si>
    <t>Productos farmacéuticos y material sanitario.</t>
  </si>
  <si>
    <t>22199</t>
  </si>
  <si>
    <t>Otros suministros.</t>
  </si>
  <si>
    <t>22200</t>
  </si>
  <si>
    <t>Servicios de Telecomunicaciones.</t>
  </si>
  <si>
    <t>223</t>
  </si>
  <si>
    <t>Transportes.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</si>
  <si>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</si>
  <si>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</si>
  <si>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</si>
  <si>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</si>
  <si>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</si>
  <si>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</si>
  <si>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</si>
  <si>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</si>
  <si>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</si>
  <si>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</si>
  <si>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</si>
  <si>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</si>
  <si>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</si>
  <si>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</si>
  <si>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48000</t>
  </si>
  <si>
    <t>Subvenciones a asociaciones y atenciones benéficas</t>
  </si>
  <si>
    <t>48001</t>
  </si>
  <si>
    <t>Atenc. beneficas ayuda a familias</t>
  </si>
  <si>
    <t>48002</t>
  </si>
  <si>
    <t>Atenc. benéficas: pensiones para transeuntes/indomiciliados</t>
  </si>
  <si>
    <t>489</t>
  </si>
  <si>
    <t>Otras transf. a Familias e Instituciones sin fines de lucro.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</si>
  <si>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</si>
  <si>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</si>
  <si>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</si>
  <si>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</si>
  <si>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</si>
  <si>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</si>
  <si>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</si>
  <si>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</si>
  <si>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48999</t>
  </si>
  <si>
    <t>622</t>
  </si>
  <si>
    <t>Edificios y otras construcciones.</t>
  </si>
  <si>
    <t>623</t>
  </si>
  <si>
    <t>Maquinaria, instalaciones técnicas y utillaje.</t>
  </si>
  <si>
    <t>625</t>
  </si>
  <si>
    <t>626</t>
  </si>
  <si>
    <t>Equipos para procesos de información.</t>
  </si>
  <si>
    <t>632</t>
  </si>
  <si>
    <t>633</t>
  </si>
  <si>
    <t>635</t>
  </si>
  <si>
    <t>DIFERENCIA</t>
  </si>
  <si>
    <t>CAPITULO I. GASTOS DE PERSONAL</t>
  </si>
  <si>
    <t>CAPITULO II: GASTOS CORRIENTES EN BIENES Y SERVICIOS</t>
  </si>
  <si>
    <t>CAPITULO IV. TRANSFERENCIAS CORRIENTES</t>
  </si>
  <si>
    <t>CAPITULO VI. INVERSIONES REALES</t>
  </si>
  <si>
    <t>TOTAL PROGRAMA INTERVENCIÓN SOCIAL</t>
  </si>
  <si>
    <t>2312</t>
  </si>
  <si>
    <t>203</t>
  </si>
  <si>
    <t>Arrendamientos de maquinaria, instalaciones y utillaje.</t>
  </si>
  <si>
    <t>216</t>
  </si>
  <si>
    <t>22606</t>
  </si>
  <si>
    <t>Reuniones, conferencias y cursos.</t>
  </si>
  <si>
    <t>22609</t>
  </si>
  <si>
    <t>Actividades culturales y deportivas</t>
  </si>
  <si>
    <t>22612</t>
  </si>
  <si>
    <t>Plan Solidaridad</t>
  </si>
  <si>
    <t>22615</t>
  </si>
  <si>
    <t>Plan Municipal Drogas</t>
  </si>
  <si>
    <t>22616</t>
  </si>
  <si>
    <t>Plan Municipal de Convivencia</t>
  </si>
  <si>
    <t>22617</t>
  </si>
  <si>
    <t>Plan de Accesibilidad</t>
  </si>
  <si>
    <t>22618</t>
  </si>
  <si>
    <t>Plan Municipal de Ciudad Amigable con los Mayores</t>
  </si>
  <si>
    <t>48963</t>
  </si>
  <si>
    <t>Transf. A CyL de Ayuda al Drogadicto (ACLAD)</t>
  </si>
  <si>
    <t>48964</t>
  </si>
  <si>
    <t>Transf. Fundación Aldaba: Proyecto Hombre</t>
  </si>
  <si>
    <t>48965</t>
  </si>
  <si>
    <t>Transf. As. Alcohólicos Rehabilitados Va (ARVA)</t>
  </si>
  <si>
    <t>48966</t>
  </si>
  <si>
    <t>Transf. As. Va. Alcohólicos Rehabilitados (AVAR)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</si>
  <si>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</si>
  <si>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</si>
  <si>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</si>
  <si>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</si>
  <si>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</si>
  <si>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</si>
  <si>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</si>
  <si>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</si>
  <si>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</si>
  <si>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</si>
  <si>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</si>
  <si>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</si>
  <si>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</si>
  <si>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</si>
  <si>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</si>
  <si>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</si>
  <si>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</si>
  <si>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</si>
  <si>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</si>
  <si>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</si>
  <si>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</si>
  <si>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</si>
  <si>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</si>
  <si>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</si>
  <si>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</si>
  <si>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</si>
  <si>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</t>
  </si>
  <si>
    <t>Al exterior.</t>
  </si>
  <si>
    <t>49001</t>
  </si>
  <si>
    <t>Transf. Instituto Coop. Internacional y Desarrollo Mpal</t>
  </si>
  <si>
    <t>49002</t>
  </si>
  <si>
    <t>Transf. Fundación MUSOL</t>
  </si>
  <si>
    <t>49099</t>
  </si>
  <si>
    <t>TOTAL PROGRAMA INICIATIVAS SOCIALES</t>
  </si>
  <si>
    <t>2313</t>
  </si>
  <si>
    <t>TOTAL PROGRAMA DIRECCIÓN DEL AREA DE SERVICIOS SOCIALES</t>
  </si>
  <si>
    <t>2316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</si>
  <si>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</si>
  <si>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</si>
  <si>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</si>
  <si>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</si>
  <si>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</si>
  <si>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</si>
  <si>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TOTAL PROGRAMA MEDIACION COMUNITARIA</t>
  </si>
  <si>
    <t>2412</t>
  </si>
  <si>
    <t>214</t>
  </si>
  <si>
    <t>Reparación de elementos de transporte.</t>
  </si>
  <si>
    <t>22000</t>
  </si>
  <si>
    <t>Ordinario no inventariable.</t>
  </si>
  <si>
    <t>22110</t>
  </si>
  <si>
    <t>Productos de limpieza y aseo.</t>
  </si>
  <si>
    <t>224</t>
  </si>
  <si>
    <t>Primas de seguros.</t>
  </si>
  <si>
    <t>22501</t>
  </si>
  <si>
    <t>Tributos de las Comunidades Autónomas.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</si>
  <si>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</si>
  <si>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</si>
  <si>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</si>
  <si>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</si>
  <si>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</si>
  <si>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</si>
  <si>
    <t>TOTAL PROGRAMA FORMACIÓN PARA EL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</si>
</sst>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Fill="1" applyBorder="1" applyAlignment="1" applyProtection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tabSelected="1" workbookViewId="0">
      <selection activeCell="D30" sqref="D30"/>
    </sheetView>
  </sheetViews>
  <sheetFormatPr baseColWidth="10" defaultRowHeight="14.5" x14ac:dyDescent="0.35"/>
  <cols>
    <col min="1" max="1" width="5.7265625" bestFit="1" customWidth="1"/>
    <col min="4" max="4" width="43.81640625" bestFit="1" customWidth="1"/>
    <col min="5" max="5" width="12.72656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101</v>
      </c>
    </row>
    <row r="3" spans="1:7" x14ac:dyDescent="0.35">
      <c r="A3" s="2" t="s">
        <v>4</v>
      </c>
      <c r="B3" s="2" t="s">
        <v>5</v>
      </c>
      <c r="C3" s="2" t="s">
        <v>6</v>
      </c>
      <c r="D3" s="2" t="s">
        <v>7</v>
      </c>
      <c r="E3" s="3">
        <v>128572</v>
      </c>
      <c r="F3" s="3">
        <v>127425</v>
      </c>
      <c r="G3" s="3">
        <v>1147</v>
      </c>
    </row>
    <row r="4" spans="1:7" x14ac:dyDescent="0.35">
      <c r="A4" s="2" t="s">
        <v>4</v>
      </c>
      <c r="B4" s="2" t="s">
        <v>5</v>
      </c>
      <c r="C4" s="2" t="s">
        <v>8</v>
      </c>
      <c r="D4" s="2" t="s">
        <v>9</v>
      </c>
      <c r="E4" s="3">
        <v>975134</v>
      </c>
      <c r="F4" s="3">
        <v>763341</v>
      </c>
      <c r="G4" s="3">
        <v>211793</v>
      </c>
    </row>
    <row r="5" spans="1:7" x14ac:dyDescent="0.35">
      <c r="A5" s="2" t="s">
        <v>4</v>
      </c>
      <c r="B5" s="2" t="s">
        <v>5</v>
      </c>
      <c r="C5" s="2" t="s">
        <v>10</v>
      </c>
      <c r="D5" s="2" t="s">
        <v>11</v>
      </c>
      <c r="E5" s="3">
        <v>43296</v>
      </c>
      <c r="F5" s="3">
        <v>66151</v>
      </c>
      <c r="G5" s="3">
        <v>-22855</v>
      </c>
    </row>
    <row r="6" spans="1:7" x14ac:dyDescent="0.35">
      <c r="A6" s="2" t="s">
        <v>4</v>
      </c>
      <c r="B6" s="2" t="s">
        <v>5</v>
      </c>
      <c r="C6" s="2" t="s">
        <v>12</v>
      </c>
      <c r="D6" s="2" t="s">
        <v>13</v>
      </c>
      <c r="E6" s="3">
        <v>142206</v>
      </c>
      <c r="F6" s="3">
        <v>101534</v>
      </c>
      <c r="G6" s="3">
        <v>40672</v>
      </c>
    </row>
    <row r="7" spans="1:7" x14ac:dyDescent="0.35">
      <c r="A7" s="2" t="s">
        <v>4</v>
      </c>
      <c r="B7" s="2" t="s">
        <v>5</v>
      </c>
      <c r="C7" s="2" t="s">
        <v>14</v>
      </c>
      <c r="D7" s="2" t="s">
        <v>15</v>
      </c>
      <c r="E7" s="3">
        <v>180531</v>
      </c>
      <c r="F7" s="3">
        <v>171124</v>
      </c>
      <c r="G7" s="3">
        <v>9407</v>
      </c>
    </row>
    <row r="8" spans="1:7" x14ac:dyDescent="0.35">
      <c r="A8" s="2" t="s">
        <v>4</v>
      </c>
      <c r="B8" s="2" t="s">
        <v>5</v>
      </c>
      <c r="C8" s="2" t="s">
        <v>16</v>
      </c>
      <c r="D8" s="2" t="s">
        <v>17</v>
      </c>
      <c r="E8" s="3">
        <v>646967</v>
      </c>
      <c r="F8" s="3">
        <v>536488</v>
      </c>
      <c r="G8" s="3">
        <v>110479</v>
      </c>
    </row>
    <row r="9" spans="1:7" x14ac:dyDescent="0.35">
      <c r="A9" s="2" t="s">
        <v>4</v>
      </c>
      <c r="B9" s="2" t="s">
        <v>5</v>
      </c>
      <c r="C9" s="2" t="s">
        <v>18</v>
      </c>
      <c r="D9" s="2" t="s">
        <v>19</v>
      </c>
      <c r="E9" s="3">
        <v>1602357</v>
      </c>
      <c r="F9" s="3">
        <v>1323591</v>
      </c>
      <c r="G9" s="3">
        <v>278766</v>
      </c>
    </row>
    <row r="10" spans="1:7" x14ac:dyDescent="0.35">
      <c r="A10" s="2" t="s">
        <v>4</v>
      </c>
      <c r="B10" s="2" t="s">
        <v>5</v>
      </c>
      <c r="C10" s="2" t="s">
        <v>20</v>
      </c>
      <c r="D10" s="2" t="s">
        <v>21</v>
      </c>
      <c r="E10" s="3">
        <v>85613</v>
      </c>
      <c r="F10" s="3">
        <v>83259</v>
      </c>
      <c r="G10" s="3">
        <v>2354</v>
      </c>
    </row>
    <row r="11" spans="1:7" x14ac:dyDescent="0.35">
      <c r="A11" s="2" t="s">
        <v>4</v>
      </c>
      <c r="B11" s="2" t="s">
        <v>5</v>
      </c>
      <c r="C11" s="2" t="s">
        <v>22</v>
      </c>
      <c r="D11" s="2" t="s">
        <v>23</v>
      </c>
      <c r="E11" s="3">
        <v>157877</v>
      </c>
      <c r="F11" s="3">
        <v>160175</v>
      </c>
      <c r="G11" s="3">
        <v>-2298</v>
      </c>
    </row>
    <row r="12" spans="1:7" x14ac:dyDescent="0.35">
      <c r="A12" s="2" t="s">
        <v>4</v>
      </c>
      <c r="B12" s="2" t="s">
        <v>5</v>
      </c>
      <c r="C12" s="2" t="s">
        <v>24</v>
      </c>
      <c r="D12" s="2" t="s">
        <v>25</v>
      </c>
      <c r="E12" s="1"/>
      <c r="F12" s="3">
        <v>100</v>
      </c>
      <c r="G12" s="3">
        <v>-100</v>
      </c>
    </row>
    <row r="13" spans="1:7" x14ac:dyDescent="0.35">
      <c r="A13" s="2" t="s">
        <v>4</v>
      </c>
      <c r="B13" s="2" t="s">
        <v>5</v>
      </c>
      <c r="C13" s="2" t="s">
        <v>26</v>
      </c>
      <c r="D13" s="2" t="s">
        <v>27</v>
      </c>
      <c r="E13" s="3">
        <v>131087</v>
      </c>
      <c r="F13" s="3">
        <v>144597</v>
      </c>
      <c r="G13" s="3">
        <v>-13510</v>
      </c>
    </row>
    <row r="14" spans="1:7" x14ac:dyDescent="0.35">
      <c r="A14" s="2" t="s">
        <v>4</v>
      </c>
      <c r="B14" s="2" t="s">
        <v>5</v>
      </c>
      <c r="C14" s="2" t="s">
        <v>28</v>
      </c>
      <c r="D14" s="2" t="s">
        <v>29</v>
      </c>
      <c r="E14" s="3">
        <v>30000</v>
      </c>
      <c r="F14" s="3">
        <v>10000</v>
      </c>
      <c r="G14" s="3">
        <v>20000</v>
      </c>
    </row>
    <row r="15" spans="1:7" x14ac:dyDescent="0.35">
      <c r="A15" s="2" t="s">
        <v>4</v>
      </c>
      <c r="B15" s="2" t="s">
        <v>5</v>
      </c>
      <c r="C15" s="2" t="s">
        <v>30</v>
      </c>
      <c r="D15" s="2" t="s">
        <v>31</v>
      </c>
      <c r="E15" s="3">
        <v>1442518</v>
      </c>
      <c r="F15" s="3">
        <v>1460000</v>
      </c>
      <c r="G15" s="3">
        <v>-17482</v>
      </c>
    </row>
    <row r="16" spans="1:7" x14ac:dyDescent="0.35">
      <c r="A16" s="2" t="s">
        <v>4</v>
      </c>
      <c r="B16" s="2" t="s">
        <v>5</v>
      </c>
      <c r="C16" s="2" t="s">
        <v>32</v>
      </c>
      <c r="D16" s="2" t="s">
        <v>33</v>
      </c>
      <c r="E16" s="1"/>
      <c r="F16" s="3">
        <v>100</v>
      </c>
      <c r="G16" s="3">
        <v>-100</v>
      </c>
    </row>
    <row r="17" spans="1:7" x14ac:dyDescent="0.35">
      <c r="A17" s="7" t="s">
        <v>102</v>
      </c>
      <c r="B17" s="7"/>
      <c r="C17" s="7"/>
      <c r="D17" s="7"/>
      <c r="E17" s="6">
        <f>SUM(E3:E16)</f>
        <v>5566158</v>
      </c>
      <c r="F17" s="6">
        <f t="shared" ref="F17:G17" si="0">SUM(F3:F16)</f>
        <v>4947885</v>
      </c>
      <c r="G17" s="6">
        <f t="shared" si="0"/>
        <v>618273</v>
      </c>
    </row>
    <row r="18" spans="1:7" x14ac:dyDescent="0.35">
      <c r="A18" s="2" t="s">
        <v>4</v>
      </c>
      <c r="B18" s="2" t="s">
        <v>5</v>
      </c>
      <c r="C18" s="2" t="s">
        <v>34</v>
      </c>
      <c r="D18" s="2" t="s">
        <v>35</v>
      </c>
      <c r="E18" s="1"/>
      <c r="F18" s="1"/>
      <c r="G18" s="1"/>
    </row>
    <row r="19" spans="1:7" x14ac:dyDescent="0.35">
      <c r="A19" s="2" t="s">
        <v>4</v>
      </c>
      <c r="B19" s="2" t="s">
        <v>5</v>
      </c>
      <c r="C19" s="2" t="s">
        <v>36</v>
      </c>
      <c r="D19" s="2" t="s">
        <v>37</v>
      </c>
      <c r="E19" s="3">
        <v>35620</v>
      </c>
      <c r="F19" s="3">
        <v>35620</v>
      </c>
      <c r="G19" s="1"/>
    </row>
    <row r="20" spans="1:7" x14ac:dyDescent="0.35">
      <c r="A20" s="2" t="s">
        <v>4</v>
      </c>
      <c r="B20" s="2" t="s">
        <v>5</v>
      </c>
      <c r="C20" s="2" t="s">
        <v>38</v>
      </c>
      <c r="D20" s="2" t="s">
        <v>39</v>
      </c>
      <c r="E20" s="3">
        <v>32500</v>
      </c>
      <c r="F20" s="3">
        <v>27500</v>
      </c>
      <c r="G20" s="3">
        <v>5000</v>
      </c>
    </row>
    <row r="21" spans="1:7" x14ac:dyDescent="0.35">
      <c r="A21" s="2" t="s">
        <v>4</v>
      </c>
      <c r="B21" s="2" t="s">
        <v>5</v>
      </c>
      <c r="C21" s="2" t="s">
        <v>40</v>
      </c>
      <c r="D21" s="2" t="s">
        <v>41</v>
      </c>
      <c r="E21" s="3">
        <v>3000</v>
      </c>
      <c r="F21" s="3">
        <v>3300</v>
      </c>
      <c r="G21" s="3">
        <v>-300</v>
      </c>
    </row>
    <row r="22" spans="1:7" x14ac:dyDescent="0.35">
      <c r="A22" s="2" t="s">
        <v>4</v>
      </c>
      <c r="B22" s="2" t="s">
        <v>5</v>
      </c>
      <c r="C22" s="2" t="s">
        <v>42</v>
      </c>
      <c r="D22" s="2" t="s">
        <v>43</v>
      </c>
      <c r="E22" s="3">
        <v>1950</v>
      </c>
      <c r="F22" s="3">
        <v>1950</v>
      </c>
      <c r="G22" s="1"/>
    </row>
    <row r="23" spans="1:7" x14ac:dyDescent="0.35">
      <c r="A23" s="2" t="s">
        <v>4</v>
      </c>
      <c r="B23" s="2" t="s">
        <v>5</v>
      </c>
      <c r="C23" s="2" t="s">
        <v>44</v>
      </c>
      <c r="D23" s="2" t="s">
        <v>45</v>
      </c>
      <c r="E23" s="3">
        <v>44000</v>
      </c>
      <c r="F23" s="3">
        <v>30000</v>
      </c>
      <c r="G23" s="3">
        <v>14000</v>
      </c>
    </row>
    <row r="24" spans="1:7" x14ac:dyDescent="0.35">
      <c r="A24" s="2" t="s">
        <v>4</v>
      </c>
      <c r="B24" s="2" t="s">
        <v>5</v>
      </c>
      <c r="C24" s="2" t="s">
        <v>46</v>
      </c>
      <c r="D24" s="2" t="s">
        <v>47</v>
      </c>
      <c r="E24" s="3">
        <v>41000</v>
      </c>
      <c r="F24" s="3">
        <v>29000</v>
      </c>
      <c r="G24" s="3">
        <v>12000</v>
      </c>
    </row>
    <row r="25" spans="1:7" x14ac:dyDescent="0.35">
      <c r="A25" s="2" t="s">
        <v>4</v>
      </c>
      <c r="B25" s="2" t="s">
        <v>5</v>
      </c>
      <c r="C25" s="2" t="s">
        <v>48</v>
      </c>
      <c r="D25" s="2" t="s">
        <v>49</v>
      </c>
      <c r="E25" s="1"/>
      <c r="F25" s="1"/>
      <c r="G25" s="1"/>
    </row>
    <row r="26" spans="1:7" x14ac:dyDescent="0.35">
      <c r="A26" s="2" t="s">
        <v>4</v>
      </c>
      <c r="B26" s="2" t="s">
        <v>5</v>
      </c>
      <c r="C26" s="2" t="s">
        <v>50</v>
      </c>
      <c r="D26" s="2" t="s">
        <v>51</v>
      </c>
      <c r="E26" s="3">
        <v>2000</v>
      </c>
      <c r="F26" s="3">
        <v>2000</v>
      </c>
      <c r="G26" s="1"/>
    </row>
    <row r="27" spans="1:7" x14ac:dyDescent="0.35">
      <c r="A27" s="2" t="s">
        <v>4</v>
      </c>
      <c r="B27" s="2" t="s">
        <v>5</v>
      </c>
      <c r="C27" s="2" t="s">
        <v>52</v>
      </c>
      <c r="D27" s="2" t="s">
        <v>53</v>
      </c>
      <c r="E27" s="3">
        <v>1300</v>
      </c>
      <c r="F27" s="3">
        <v>100</v>
      </c>
      <c r="G27" s="3">
        <v>1200</v>
      </c>
    </row>
    <row r="28" spans="1:7" x14ac:dyDescent="0.35">
      <c r="A28" s="2" t="s">
        <v>4</v>
      </c>
      <c r="B28" s="2" t="s">
        <v>5</v>
      </c>
      <c r="C28" s="2" t="s">
        <v>54</v>
      </c>
      <c r="D28" s="2" t="s">
        <v>55</v>
      </c>
      <c r="E28" s="3">
        <v>22250</v>
      </c>
      <c r="F28" s="3">
        <v>7100</v>
      </c>
      <c r="G28" s="3">
        <v>15150</v>
      </c>
    </row>
    <row r="29" spans="1:7" x14ac:dyDescent="0.35">
      <c r="A29" s="2" t="s">
        <v>4</v>
      </c>
      <c r="B29" s="2" t="s">
        <v>5</v>
      </c>
      <c r="C29" s="2" t="s">
        <v>56</v>
      </c>
      <c r="D29" s="2" t="s">
        <v>57</v>
      </c>
      <c r="E29" s="3">
        <v>40000</v>
      </c>
      <c r="F29" s="3">
        <v>34000</v>
      </c>
      <c r="G29" s="3">
        <v>6000</v>
      </c>
    </row>
    <row r="30" spans="1:7" x14ac:dyDescent="0.35">
      <c r="A30" s="2" t="s">
        <v>4</v>
      </c>
      <c r="B30" s="2" t="s">
        <v>5</v>
      </c>
      <c r="C30" s="2" t="s">
        <v>58</v>
      </c>
      <c r="D30" s="2" t="s">
        <v>59</v>
      </c>
      <c r="E30" s="3">
        <v>1500</v>
      </c>
      <c r="F30" s="3">
        <v>1500</v>
      </c>
      <c r="G30" s="1"/>
    </row>
    <row r="31" spans="1:7" x14ac:dyDescent="0.35">
      <c r="A31" s="2" t="s">
        <v>4</v>
      </c>
      <c r="B31" s="2" t="s">
        <v>5</v>
      </c>
      <c r="C31" s="2" t="s">
        <v>60</v>
      </c>
      <c r="D31" s="2" t="s">
        <v>61</v>
      </c>
      <c r="E31" s="1"/>
      <c r="F31" s="3">
        <v>600</v>
      </c>
      <c r="G31" s="3">
        <v>-600</v>
      </c>
    </row>
    <row r="32" spans="1:7" x14ac:dyDescent="0.35">
      <c r="A32" s="2" t="s">
        <v>4</v>
      </c>
      <c r="B32" s="2" t="s">
        <v>5</v>
      </c>
      <c r="C32" s="2" t="s">
        <v>62</v>
      </c>
      <c r="D32" s="2" t="s">
        <v>63</v>
      </c>
      <c r="E32" s="3">
        <v>45650</v>
      </c>
      <c r="F32" s="3">
        <v>43650</v>
      </c>
      <c r="G32" s="3">
        <v>2000</v>
      </c>
    </row>
    <row r="33" spans="1:7" x14ac:dyDescent="0.35">
      <c r="A33" s="2" t="s">
        <v>4</v>
      </c>
      <c r="B33" s="2" t="s">
        <v>5</v>
      </c>
      <c r="C33" s="2" t="s">
        <v>64</v>
      </c>
      <c r="D33" s="2" t="s">
        <v>65</v>
      </c>
      <c r="E33" s="3">
        <v>75550</v>
      </c>
      <c r="F33" s="3">
        <v>67700</v>
      </c>
      <c r="G33" s="3">
        <v>7850</v>
      </c>
    </row>
    <row r="34" spans="1:7" x14ac:dyDescent="0.35">
      <c r="A34" s="2" t="s">
        <v>4</v>
      </c>
      <c r="B34" s="2" t="s">
        <v>5</v>
      </c>
      <c r="C34" s="2" t="s">
        <v>66</v>
      </c>
      <c r="D34" s="2" t="s">
        <v>67</v>
      </c>
      <c r="E34" s="3">
        <v>68606</v>
      </c>
      <c r="F34" s="3">
        <v>68606</v>
      </c>
      <c r="G34" s="1"/>
    </row>
    <row r="35" spans="1:7" x14ac:dyDescent="0.35">
      <c r="A35" s="2" t="s">
        <v>4</v>
      </c>
      <c r="B35" s="2" t="s">
        <v>5</v>
      </c>
      <c r="C35" s="2" t="s">
        <v>68</v>
      </c>
      <c r="D35" s="2" t="s">
        <v>69</v>
      </c>
      <c r="E35" s="3">
        <v>15192913</v>
      </c>
      <c r="F35" s="3">
        <v>13106500</v>
      </c>
      <c r="G35" s="3">
        <v>2086413</v>
      </c>
    </row>
    <row r="36" spans="1:7" x14ac:dyDescent="0.35">
      <c r="A36" s="2" t="s">
        <v>4</v>
      </c>
      <c r="B36" s="2" t="s">
        <v>5</v>
      </c>
      <c r="C36" s="2" t="s">
        <v>70</v>
      </c>
      <c r="D36" s="2" t="s">
        <v>71</v>
      </c>
      <c r="E36" s="3">
        <v>500</v>
      </c>
      <c r="F36" s="3">
        <v>500</v>
      </c>
      <c r="G36" s="1"/>
    </row>
    <row r="37" spans="1:7" x14ac:dyDescent="0.35">
      <c r="A37" s="2" t="s">
        <v>4</v>
      </c>
      <c r="B37" s="2" t="s">
        <v>5</v>
      </c>
      <c r="C37" s="2" t="s">
        <v>72</v>
      </c>
      <c r="D37" s="2" t="s">
        <v>73</v>
      </c>
      <c r="E37" s="3">
        <v>100</v>
      </c>
      <c r="F37" s="3">
        <v>100</v>
      </c>
      <c r="G37" s="1"/>
    </row>
    <row r="38" spans="1:7" x14ac:dyDescent="0.35">
      <c r="A38" s="7" t="s">
        <v>103</v>
      </c>
      <c r="B38" s="7"/>
      <c r="C38" s="7"/>
      <c r="D38" s="7"/>
      <c r="E38" s="6">
        <f>SUM(E18:E37)</f>
        <v>15608439</v>
      </c>
      <c r="F38" s="6">
        <f t="shared" ref="F38:G38" si="1">SUM(F18:F37)</f>
        <v>13459726</v>
      </c>
      <c r="G38" s="6">
        <f t="shared" si="1"/>
        <v>2148713</v>
      </c>
    </row>
    <row r="39" spans="1:7" x14ac:dyDescent="0.35">
      <c r="A39" s="2" t="s">
        <v>4</v>
      </c>
      <c r="B39" s="2" t="s">
        <v>5</v>
      </c>
      <c r="C39" s="2" t="s">
        <v>74</v>
      </c>
      <c r="D39" s="2" t="s">
        <v>75</v>
      </c>
      <c r="E39" s="3">
        <v>108000</v>
      </c>
      <c r="F39" s="3">
        <v>115000</v>
      </c>
      <c r="G39" s="3">
        <v>-7000</v>
      </c>
    </row>
    <row r="40" spans="1:7" x14ac:dyDescent="0.35">
      <c r="A40" s="2" t="s">
        <v>4</v>
      </c>
      <c r="B40" s="2" t="s">
        <v>5</v>
      </c>
      <c r="C40" s="2" t="s">
        <v>76</v>
      </c>
      <c r="D40" s="2" t="s">
        <v>77</v>
      </c>
      <c r="E40" s="3">
        <v>1805430</v>
      </c>
      <c r="F40" s="3">
        <v>1805430</v>
      </c>
      <c r="G40" s="1"/>
    </row>
    <row r="41" spans="1:7" x14ac:dyDescent="0.35">
      <c r="A41" s="2" t="s">
        <v>4</v>
      </c>
      <c r="B41" s="2" t="s">
        <v>5</v>
      </c>
      <c r="C41" s="2" t="s">
        <v>78</v>
      </c>
      <c r="D41" s="2" t="s">
        <v>79</v>
      </c>
      <c r="E41" s="3">
        <v>120000</v>
      </c>
      <c r="F41" s="3">
        <v>60000</v>
      </c>
      <c r="G41" s="3">
        <v>60000</v>
      </c>
    </row>
    <row r="42" spans="1:7" x14ac:dyDescent="0.35">
      <c r="A42" s="2" t="s">
        <v>4</v>
      </c>
      <c r="B42" s="2" t="s">
        <v>5</v>
      </c>
      <c r="C42" s="2" t="s">
        <v>80</v>
      </c>
      <c r="D42" s="2" t="s">
        <v>81</v>
      </c>
      <c r="E42" s="1"/>
      <c r="F42" s="3">
        <v>261000</v>
      </c>
      <c r="G42" s="3">
        <v>-261000</v>
      </c>
    </row>
    <row r="43" spans="1:7" x14ac:dyDescent="0.35">
      <c r="A43" s="2" t="s">
        <v>4</v>
      </c>
      <c r="B43" s="2" t="s">
        <v>5</v>
      </c>
      <c r="C43" s="2" t="s">
        <v>82</v>
      </c>
      <c r="D43" s="2" t="s">
        <v>83</v>
      </c>
      <c r="E43" s="3">
        <v>14960</v>
      </c>
      <c r="F43" s="1"/>
      <c r="G43" s="3">
        <v>14960</v>
      </c>
    </row>
    <row r="44" spans="1:7" x14ac:dyDescent="0.35">
      <c r="A44" s="2" t="s">
        <v>4</v>
      </c>
      <c r="B44" s="2" t="s">
        <v>5</v>
      </c>
      <c r="C44" s="2" t="s">
        <v>84</v>
      </c>
      <c r="D44" s="2" t="s">
        <v>85</v>
      </c>
      <c r="E44" s="3">
        <v>15000</v>
      </c>
      <c r="F44" s="1"/>
      <c r="G44" s="3">
        <v>15000</v>
      </c>
    </row>
    <row r="45" spans="1:7" x14ac:dyDescent="0.35">
      <c r="A45" s="2" t="s">
        <v>4</v>
      </c>
      <c r="B45" s="2" t="s">
        <v>5</v>
      </c>
      <c r="C45" s="2" t="s">
        <v>86</v>
      </c>
      <c r="D45" s="2" t="s">
        <v>87</v>
      </c>
      <c r="E45" s="3">
        <v>10000</v>
      </c>
      <c r="F45" s="1"/>
      <c r="G45" s="3">
        <v>10000</v>
      </c>
    </row>
    <row r="46" spans="1:7" x14ac:dyDescent="0.35">
      <c r="A46" s="2" t="s">
        <v>4</v>
      </c>
      <c r="B46" s="2" t="s">
        <v>5</v>
      </c>
      <c r="C46" s="2" t="s">
        <v>88</v>
      </c>
      <c r="D46" s="2" t="s">
        <v>89</v>
      </c>
      <c r="E46" s="3">
        <v>10000</v>
      </c>
      <c r="F46" s="1"/>
      <c r="G46" s="3">
        <v>10000</v>
      </c>
    </row>
    <row r="47" spans="1:7" x14ac:dyDescent="0.35">
      <c r="A47" s="2" t="s">
        <v>4</v>
      </c>
      <c r="B47" s="2" t="s">
        <v>5</v>
      </c>
      <c r="C47" s="2" t="s">
        <v>90</v>
      </c>
      <c r="D47" s="2" t="s">
        <v>81</v>
      </c>
      <c r="E47" s="3">
        <v>9730</v>
      </c>
      <c r="F47" s="1"/>
      <c r="G47" s="3">
        <v>9730</v>
      </c>
    </row>
    <row r="48" spans="1:7" x14ac:dyDescent="0.35">
      <c r="A48" s="7" t="s">
        <v>104</v>
      </c>
      <c r="B48" s="7"/>
      <c r="C48" s="7"/>
      <c r="D48" s="7"/>
      <c r="E48" s="6">
        <f>SUM(E39:E47)</f>
        <v>2093120</v>
      </c>
      <c r="F48" s="6">
        <f t="shared" ref="F48:G48" si="2">SUM(F39:F47)</f>
        <v>2241430</v>
      </c>
      <c r="G48" s="6">
        <f t="shared" si="2"/>
        <v>-148310</v>
      </c>
    </row>
    <row r="49" spans="1:7" x14ac:dyDescent="0.35">
      <c r="A49" s="2" t="s">
        <v>4</v>
      </c>
      <c r="B49" s="2" t="s">
        <v>5</v>
      </c>
      <c r="C49" s="2" t="s">
        <v>91</v>
      </c>
      <c r="D49" s="2" t="s">
        <v>92</v>
      </c>
      <c r="E49" s="3">
        <v>37325</v>
      </c>
      <c r="F49" s="3">
        <v>35890</v>
      </c>
      <c r="G49" s="3">
        <v>1435</v>
      </c>
    </row>
    <row r="50" spans="1:7" x14ac:dyDescent="0.35">
      <c r="A50" s="2" t="s">
        <v>4</v>
      </c>
      <c r="B50" s="2" t="s">
        <v>5</v>
      </c>
      <c r="C50" s="2" t="s">
        <v>93</v>
      </c>
      <c r="D50" s="2" t="s">
        <v>94</v>
      </c>
      <c r="E50" s="3">
        <v>15000</v>
      </c>
      <c r="F50" s="1"/>
      <c r="G50" s="3">
        <v>15000</v>
      </c>
    </row>
    <row r="51" spans="1:7" x14ac:dyDescent="0.35">
      <c r="A51" s="2" t="s">
        <v>4</v>
      </c>
      <c r="B51" s="2" t="s">
        <v>5</v>
      </c>
      <c r="C51" s="2" t="s">
        <v>95</v>
      </c>
      <c r="D51" s="2" t="s">
        <v>41</v>
      </c>
      <c r="E51" s="3">
        <v>10000</v>
      </c>
      <c r="F51" s="3">
        <v>7000</v>
      </c>
      <c r="G51" s="3">
        <v>3000</v>
      </c>
    </row>
    <row r="52" spans="1:7" x14ac:dyDescent="0.35">
      <c r="A52" s="2" t="s">
        <v>4</v>
      </c>
      <c r="B52" s="2" t="s">
        <v>5</v>
      </c>
      <c r="C52" s="2" t="s">
        <v>96</v>
      </c>
      <c r="D52" s="2" t="s">
        <v>97</v>
      </c>
      <c r="E52" s="3">
        <v>10000</v>
      </c>
      <c r="F52" s="1"/>
      <c r="G52" s="3">
        <v>10000</v>
      </c>
    </row>
    <row r="53" spans="1:7" x14ac:dyDescent="0.35">
      <c r="A53" s="2" t="s">
        <v>4</v>
      </c>
      <c r="B53" s="2" t="s">
        <v>5</v>
      </c>
      <c r="C53" s="2" t="s">
        <v>98</v>
      </c>
      <c r="D53" s="2" t="s">
        <v>92</v>
      </c>
      <c r="E53" s="3">
        <v>105000</v>
      </c>
      <c r="F53" s="3">
        <v>30000</v>
      </c>
      <c r="G53" s="3">
        <v>75000</v>
      </c>
    </row>
    <row r="54" spans="1:7" x14ac:dyDescent="0.35">
      <c r="A54" s="2" t="s">
        <v>4</v>
      </c>
      <c r="B54" s="2" t="s">
        <v>5</v>
      </c>
      <c r="C54" s="2" t="s">
        <v>99</v>
      </c>
      <c r="D54" s="2" t="s">
        <v>94</v>
      </c>
      <c r="E54" s="3">
        <v>10000</v>
      </c>
      <c r="F54" s="1"/>
      <c r="G54" s="3">
        <v>10000</v>
      </c>
    </row>
    <row r="55" spans="1:7" x14ac:dyDescent="0.35">
      <c r="A55" s="2" t="s">
        <v>4</v>
      </c>
      <c r="B55" s="2" t="s">
        <v>5</v>
      </c>
      <c r="C55" s="2" t="s">
        <v>100</v>
      </c>
      <c r="D55" s="2" t="s">
        <v>41</v>
      </c>
      <c r="E55" s="3">
        <v>3000</v>
      </c>
      <c r="F55" s="1"/>
      <c r="G55" s="3">
        <v>3000</v>
      </c>
    </row>
    <row r="56" spans="1:7" x14ac:dyDescent="0.35">
      <c r="A56" s="7" t="s">
        <v>105</v>
      </c>
      <c r="B56" s="7"/>
      <c r="C56" s="7"/>
      <c r="D56" s="7"/>
      <c r="E56" s="6">
        <f>SUM(E49:E55)</f>
        <v>190325</v>
      </c>
      <c r="F56" s="6">
        <f t="shared" ref="F56:G56" si="3">SUM(F49:F55)</f>
        <v>72890</v>
      </c>
      <c r="G56" s="6">
        <f t="shared" si="3"/>
        <v>117435</v>
      </c>
    </row>
    <row r="57" spans="1:7" x14ac:dyDescent="0.35">
      <c r="A57" s="8" t="s">
        <v>106</v>
      </c>
      <c r="B57" s="8"/>
      <c r="C57" s="8"/>
      <c r="D57" s="8"/>
      <c r="E57" s="6">
        <f>E17+E38+E48+E56</f>
        <v>23458042</v>
      </c>
      <c r="F57" s="6">
        <f t="shared" ref="F57:G57" si="4">F17+F38+F48+F56</f>
        <v>20721931</v>
      </c>
      <c r="G57" s="6">
        <f t="shared" si="4"/>
        <v>2736111</v>
      </c>
    </row>
  </sheetData>
  <mergeCells count="5">
    <mergeCell ref="A56:D56"/>
    <mergeCell ref="A48:D48"/>
    <mergeCell ref="A38:D38"/>
    <mergeCell ref="A17:D17"/>
    <mergeCell ref="A57:D57"/>
  </mergeCells>
  <pageMargins left="0.70866141732283472" right="0.70866141732283472" top="0.19685039370078741" bottom="0.19685039370078741" header="0.31496062992125984" footer="0.31496062992125984"/>
  <pageSetup paperSize="9" orientation="landscape" r:id="rId1"/>
  <ignoredErrors>
    <ignoredError sqref="A3:G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workbookViewId="0">
      <selection activeCell="A75" sqref="A75:D75"/>
    </sheetView>
  </sheetViews>
  <sheetFormatPr baseColWidth="10" defaultRowHeight="14.5" x14ac:dyDescent="0.35"/>
  <cols>
    <col min="1" max="1" width="5.7265625" bestFit="1" customWidth="1"/>
    <col min="4" max="4" width="44.54296875" bestFit="1" customWidth="1"/>
    <col min="5" max="5" width="11.72656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101</v>
      </c>
    </row>
    <row r="3" spans="1:7" x14ac:dyDescent="0.35">
      <c r="A3" s="2" t="s">
        <v>4</v>
      </c>
      <c r="B3" s="2" t="s">
        <v>107</v>
      </c>
      <c r="C3" s="2" t="s">
        <v>6</v>
      </c>
      <c r="D3" s="2" t="s">
        <v>7</v>
      </c>
      <c r="E3" s="3">
        <v>32143</v>
      </c>
      <c r="F3" s="3">
        <v>47784</v>
      </c>
      <c r="G3" s="3">
        <v>-15641</v>
      </c>
    </row>
    <row r="4" spans="1:7" x14ac:dyDescent="0.35">
      <c r="A4" s="2" t="s">
        <v>4</v>
      </c>
      <c r="B4" s="2" t="s">
        <v>107</v>
      </c>
      <c r="C4" s="2" t="s">
        <v>8</v>
      </c>
      <c r="D4" s="2" t="s">
        <v>9</v>
      </c>
      <c r="E4" s="3">
        <v>226118</v>
      </c>
      <c r="F4" s="3">
        <v>252113</v>
      </c>
      <c r="G4" s="3">
        <v>-25995</v>
      </c>
    </row>
    <row r="5" spans="1:7" x14ac:dyDescent="0.35">
      <c r="A5" s="2" t="s">
        <v>4</v>
      </c>
      <c r="B5" s="2" t="s">
        <v>107</v>
      </c>
      <c r="C5" s="2" t="s">
        <v>10</v>
      </c>
      <c r="D5" s="2" t="s">
        <v>11</v>
      </c>
      <c r="E5" s="3">
        <v>10824</v>
      </c>
      <c r="F5" s="3">
        <v>10727</v>
      </c>
      <c r="G5" s="3">
        <v>97</v>
      </c>
    </row>
    <row r="6" spans="1:7" x14ac:dyDescent="0.35">
      <c r="A6" s="2" t="s">
        <v>4</v>
      </c>
      <c r="B6" s="2" t="s">
        <v>107</v>
      </c>
      <c r="C6" s="2" t="s">
        <v>12</v>
      </c>
      <c r="D6" s="2" t="s">
        <v>13</v>
      </c>
      <c r="E6" s="3">
        <v>9175</v>
      </c>
      <c r="F6" s="3">
        <v>9093</v>
      </c>
      <c r="G6" s="3">
        <v>82</v>
      </c>
    </row>
    <row r="7" spans="1:7" x14ac:dyDescent="0.35">
      <c r="A7" s="2" t="s">
        <v>4</v>
      </c>
      <c r="B7" s="2" t="s">
        <v>107</v>
      </c>
      <c r="C7" s="2" t="s">
        <v>14</v>
      </c>
      <c r="D7" s="2" t="s">
        <v>15</v>
      </c>
      <c r="E7" s="3">
        <v>69332</v>
      </c>
      <c r="F7" s="3">
        <v>77423</v>
      </c>
      <c r="G7" s="3">
        <v>-8091</v>
      </c>
    </row>
    <row r="8" spans="1:7" x14ac:dyDescent="0.35">
      <c r="A8" s="2" t="s">
        <v>4</v>
      </c>
      <c r="B8" s="2" t="s">
        <v>107</v>
      </c>
      <c r="C8" s="2" t="s">
        <v>16</v>
      </c>
      <c r="D8" s="2" t="s">
        <v>17</v>
      </c>
      <c r="E8" s="3">
        <v>144928</v>
      </c>
      <c r="F8" s="3">
        <v>164744</v>
      </c>
      <c r="G8" s="3">
        <v>-19816</v>
      </c>
    </row>
    <row r="9" spans="1:7" x14ac:dyDescent="0.35">
      <c r="A9" s="2" t="s">
        <v>4</v>
      </c>
      <c r="B9" s="2" t="s">
        <v>107</v>
      </c>
      <c r="C9" s="2" t="s">
        <v>18</v>
      </c>
      <c r="D9" s="2" t="s">
        <v>19</v>
      </c>
      <c r="E9" s="3">
        <v>354222</v>
      </c>
      <c r="F9" s="3">
        <v>404647</v>
      </c>
      <c r="G9" s="3">
        <v>-50425</v>
      </c>
    </row>
    <row r="10" spans="1:7" x14ac:dyDescent="0.35">
      <c r="A10" s="2" t="s">
        <v>4</v>
      </c>
      <c r="B10" s="2" t="s">
        <v>107</v>
      </c>
      <c r="C10" s="2" t="s">
        <v>20</v>
      </c>
      <c r="D10" s="2" t="s">
        <v>21</v>
      </c>
      <c r="E10" s="3">
        <v>31237</v>
      </c>
      <c r="F10" s="3">
        <v>35113</v>
      </c>
      <c r="G10" s="3">
        <v>-3876</v>
      </c>
    </row>
    <row r="11" spans="1:7" x14ac:dyDescent="0.35">
      <c r="A11" s="2" t="s">
        <v>4</v>
      </c>
      <c r="B11" s="2" t="s">
        <v>107</v>
      </c>
      <c r="C11" s="2" t="s">
        <v>22</v>
      </c>
      <c r="D11" s="2" t="s">
        <v>23</v>
      </c>
      <c r="E11" s="3">
        <v>316262</v>
      </c>
      <c r="F11" s="3">
        <v>271819</v>
      </c>
      <c r="G11" s="3">
        <v>44443</v>
      </c>
    </row>
    <row r="12" spans="1:7" x14ac:dyDescent="0.35">
      <c r="A12" s="2" t="s">
        <v>4</v>
      </c>
      <c r="B12" s="2" t="s">
        <v>107</v>
      </c>
      <c r="C12" s="2" t="s">
        <v>26</v>
      </c>
      <c r="D12" s="2" t="s">
        <v>27</v>
      </c>
      <c r="E12" s="3">
        <v>265430</v>
      </c>
      <c r="F12" s="3">
        <v>262001</v>
      </c>
      <c r="G12" s="3">
        <v>3429</v>
      </c>
    </row>
    <row r="13" spans="1:7" x14ac:dyDescent="0.35">
      <c r="A13" s="2" t="s">
        <v>4</v>
      </c>
      <c r="B13" s="2" t="s">
        <v>107</v>
      </c>
      <c r="C13" s="2" t="s">
        <v>28</v>
      </c>
      <c r="D13" s="2" t="s">
        <v>29</v>
      </c>
      <c r="E13" s="3">
        <v>30000</v>
      </c>
      <c r="F13" s="3">
        <v>10000</v>
      </c>
      <c r="G13" s="3">
        <v>20000</v>
      </c>
    </row>
    <row r="14" spans="1:7" x14ac:dyDescent="0.35">
      <c r="A14" s="2" t="s">
        <v>4</v>
      </c>
      <c r="B14" s="2" t="s">
        <v>107</v>
      </c>
      <c r="C14" s="2" t="s">
        <v>30</v>
      </c>
      <c r="D14" s="2" t="s">
        <v>31</v>
      </c>
      <c r="E14" s="3">
        <v>37500</v>
      </c>
      <c r="F14" s="3">
        <v>37500</v>
      </c>
      <c r="G14" s="1"/>
    </row>
    <row r="15" spans="1:7" x14ac:dyDescent="0.35">
      <c r="A15" s="7" t="s">
        <v>102</v>
      </c>
      <c r="B15" s="7"/>
      <c r="C15" s="7"/>
      <c r="D15" s="7"/>
      <c r="E15" s="6">
        <f>SUM(E3:E14)</f>
        <v>1527171</v>
      </c>
      <c r="F15" s="6">
        <f t="shared" ref="F15:G15" si="0">SUM(F3:F14)</f>
        <v>1582964</v>
      </c>
      <c r="G15" s="6">
        <f t="shared" si="0"/>
        <v>-55793</v>
      </c>
    </row>
    <row r="16" spans="1:7" x14ac:dyDescent="0.35">
      <c r="A16" s="2" t="s">
        <v>4</v>
      </c>
      <c r="B16" s="2" t="s">
        <v>107</v>
      </c>
      <c r="C16" s="2" t="s">
        <v>34</v>
      </c>
      <c r="D16" s="2" t="s">
        <v>35</v>
      </c>
      <c r="E16" s="3">
        <v>174000</v>
      </c>
      <c r="F16" s="3">
        <v>171094</v>
      </c>
      <c r="G16" s="3">
        <v>2906</v>
      </c>
    </row>
    <row r="17" spans="1:7" x14ac:dyDescent="0.35">
      <c r="A17" s="2" t="s">
        <v>4</v>
      </c>
      <c r="B17" s="2" t="s">
        <v>107</v>
      </c>
      <c r="C17" s="2" t="s">
        <v>108</v>
      </c>
      <c r="D17" s="2" t="s">
        <v>109</v>
      </c>
      <c r="E17" s="1"/>
      <c r="F17" s="3">
        <v>5460</v>
      </c>
      <c r="G17" s="3">
        <v>-5460</v>
      </c>
    </row>
    <row r="18" spans="1:7" x14ac:dyDescent="0.35">
      <c r="A18" s="2" t="s">
        <v>4</v>
      </c>
      <c r="B18" s="2" t="s">
        <v>107</v>
      </c>
      <c r="C18" s="2" t="s">
        <v>36</v>
      </c>
      <c r="D18" s="2" t="s">
        <v>37</v>
      </c>
      <c r="E18" s="3">
        <v>70000</v>
      </c>
      <c r="F18" s="3">
        <v>70000</v>
      </c>
      <c r="G18" s="1"/>
    </row>
    <row r="19" spans="1:7" x14ac:dyDescent="0.35">
      <c r="A19" s="2" t="s">
        <v>4</v>
      </c>
      <c r="B19" s="2" t="s">
        <v>107</v>
      </c>
      <c r="C19" s="2" t="s">
        <v>38</v>
      </c>
      <c r="D19" s="2" t="s">
        <v>39</v>
      </c>
      <c r="E19" s="3">
        <v>59435</v>
      </c>
      <c r="F19" s="3">
        <v>62460</v>
      </c>
      <c r="G19" s="3">
        <v>-3025</v>
      </c>
    </row>
    <row r="20" spans="1:7" x14ac:dyDescent="0.35">
      <c r="A20" s="2" t="s">
        <v>4</v>
      </c>
      <c r="B20" s="2" t="s">
        <v>107</v>
      </c>
      <c r="C20" s="2" t="s">
        <v>40</v>
      </c>
      <c r="D20" s="2" t="s">
        <v>41</v>
      </c>
      <c r="E20" s="3">
        <v>3000</v>
      </c>
      <c r="F20" s="3">
        <v>3000</v>
      </c>
      <c r="G20" s="1"/>
    </row>
    <row r="21" spans="1:7" x14ac:dyDescent="0.35">
      <c r="A21" s="2" t="s">
        <v>4</v>
      </c>
      <c r="B21" s="2" t="s">
        <v>107</v>
      </c>
      <c r="C21" s="2" t="s">
        <v>110</v>
      </c>
      <c r="D21" s="2" t="s">
        <v>97</v>
      </c>
      <c r="E21" s="3">
        <v>10000</v>
      </c>
      <c r="F21" s="3">
        <v>10000</v>
      </c>
      <c r="G21" s="1"/>
    </row>
    <row r="22" spans="1:7" x14ac:dyDescent="0.35">
      <c r="A22" s="2" t="s">
        <v>4</v>
      </c>
      <c r="B22" s="2" t="s">
        <v>107</v>
      </c>
      <c r="C22" s="2" t="s">
        <v>42</v>
      </c>
      <c r="D22" s="2" t="s">
        <v>43</v>
      </c>
      <c r="E22" s="3">
        <v>15000</v>
      </c>
      <c r="F22" s="3">
        <v>33785</v>
      </c>
      <c r="G22" s="3">
        <v>-18785</v>
      </c>
    </row>
    <row r="23" spans="1:7" x14ac:dyDescent="0.35">
      <c r="A23" s="2" t="s">
        <v>4</v>
      </c>
      <c r="B23" s="2" t="s">
        <v>107</v>
      </c>
      <c r="C23" s="2" t="s">
        <v>44</v>
      </c>
      <c r="D23" s="2" t="s">
        <v>45</v>
      </c>
      <c r="E23" s="3">
        <v>155000</v>
      </c>
      <c r="F23" s="3">
        <v>155000</v>
      </c>
      <c r="G23" s="1"/>
    </row>
    <row r="24" spans="1:7" x14ac:dyDescent="0.35">
      <c r="A24" s="2" t="s">
        <v>4</v>
      </c>
      <c r="B24" s="2" t="s">
        <v>107</v>
      </c>
      <c r="C24" s="2" t="s">
        <v>46</v>
      </c>
      <c r="D24" s="2" t="s">
        <v>47</v>
      </c>
      <c r="E24" s="3">
        <v>105000</v>
      </c>
      <c r="F24" s="3">
        <v>105000</v>
      </c>
      <c r="G24" s="1"/>
    </row>
    <row r="25" spans="1:7" x14ac:dyDescent="0.35">
      <c r="A25" s="2" t="s">
        <v>4</v>
      </c>
      <c r="B25" s="2" t="s">
        <v>107</v>
      </c>
      <c r="C25" s="2" t="s">
        <v>50</v>
      </c>
      <c r="D25" s="2" t="s">
        <v>51</v>
      </c>
      <c r="E25" s="3">
        <v>12000</v>
      </c>
      <c r="F25" s="3">
        <v>6000</v>
      </c>
      <c r="G25" s="3">
        <v>6000</v>
      </c>
    </row>
    <row r="26" spans="1:7" x14ac:dyDescent="0.35">
      <c r="A26" s="2" t="s">
        <v>4</v>
      </c>
      <c r="B26" s="2" t="s">
        <v>107</v>
      </c>
      <c r="C26" s="2" t="s">
        <v>54</v>
      </c>
      <c r="D26" s="2" t="s">
        <v>55</v>
      </c>
      <c r="E26" s="3">
        <v>37000</v>
      </c>
      <c r="F26" s="3">
        <v>28000</v>
      </c>
      <c r="G26" s="3">
        <v>9000</v>
      </c>
    </row>
    <row r="27" spans="1:7" x14ac:dyDescent="0.35">
      <c r="A27" s="2" t="s">
        <v>4</v>
      </c>
      <c r="B27" s="2" t="s">
        <v>107</v>
      </c>
      <c r="C27" s="2" t="s">
        <v>56</v>
      </c>
      <c r="D27" s="2" t="s">
        <v>57</v>
      </c>
      <c r="E27" s="3">
        <v>40850</v>
      </c>
      <c r="F27" s="3">
        <v>37850</v>
      </c>
      <c r="G27" s="3">
        <v>3000</v>
      </c>
    </row>
    <row r="28" spans="1:7" x14ac:dyDescent="0.35">
      <c r="A28" s="2" t="s">
        <v>4</v>
      </c>
      <c r="B28" s="2" t="s">
        <v>107</v>
      </c>
      <c r="C28" s="2" t="s">
        <v>58</v>
      </c>
      <c r="D28" s="2" t="s">
        <v>59</v>
      </c>
      <c r="E28" s="3">
        <v>3000</v>
      </c>
      <c r="F28" s="3">
        <v>3000</v>
      </c>
      <c r="G28" s="1"/>
    </row>
    <row r="29" spans="1:7" x14ac:dyDescent="0.35">
      <c r="A29" s="2" t="s">
        <v>4</v>
      </c>
      <c r="B29" s="2" t="s">
        <v>107</v>
      </c>
      <c r="C29" s="2" t="s">
        <v>60</v>
      </c>
      <c r="D29" s="2" t="s">
        <v>61</v>
      </c>
      <c r="E29" s="3">
        <v>3100</v>
      </c>
      <c r="F29" s="3">
        <v>3100</v>
      </c>
      <c r="G29" s="1"/>
    </row>
    <row r="30" spans="1:7" x14ac:dyDescent="0.35">
      <c r="A30" s="2" t="s">
        <v>4</v>
      </c>
      <c r="B30" s="2" t="s">
        <v>107</v>
      </c>
      <c r="C30" s="2" t="s">
        <v>111</v>
      </c>
      <c r="D30" s="2" t="s">
        <v>112</v>
      </c>
      <c r="E30" s="3">
        <v>33000</v>
      </c>
      <c r="F30" s="3">
        <v>25000</v>
      </c>
      <c r="G30" s="3">
        <v>8000</v>
      </c>
    </row>
    <row r="31" spans="1:7" x14ac:dyDescent="0.35">
      <c r="A31" s="2" t="s">
        <v>4</v>
      </c>
      <c r="B31" s="2" t="s">
        <v>107</v>
      </c>
      <c r="C31" s="2" t="s">
        <v>113</v>
      </c>
      <c r="D31" s="2" t="s">
        <v>114</v>
      </c>
      <c r="E31" s="1"/>
      <c r="F31" s="1"/>
      <c r="G31" s="1"/>
    </row>
    <row r="32" spans="1:7" x14ac:dyDescent="0.35">
      <c r="A32" s="2" t="s">
        <v>4</v>
      </c>
      <c r="B32" s="2" t="s">
        <v>107</v>
      </c>
      <c r="C32" s="2" t="s">
        <v>115</v>
      </c>
      <c r="D32" s="2" t="s">
        <v>116</v>
      </c>
      <c r="E32" s="3">
        <v>29000</v>
      </c>
      <c r="F32" s="3">
        <v>29000</v>
      </c>
      <c r="G32" s="1"/>
    </row>
    <row r="33" spans="1:7" x14ac:dyDescent="0.35">
      <c r="A33" s="2" t="s">
        <v>4</v>
      </c>
      <c r="B33" s="2" t="s">
        <v>107</v>
      </c>
      <c r="C33" s="2" t="s">
        <v>117</v>
      </c>
      <c r="D33" s="2" t="s">
        <v>118</v>
      </c>
      <c r="E33" s="3">
        <v>10000</v>
      </c>
      <c r="F33" s="3">
        <v>10000</v>
      </c>
      <c r="G33" s="1"/>
    </row>
    <row r="34" spans="1:7" x14ac:dyDescent="0.35">
      <c r="A34" s="2" t="s">
        <v>4</v>
      </c>
      <c r="B34" s="2" t="s">
        <v>107</v>
      </c>
      <c r="C34" s="2" t="s">
        <v>119</v>
      </c>
      <c r="D34" s="2" t="s">
        <v>120</v>
      </c>
      <c r="E34" s="1"/>
      <c r="F34" s="1"/>
      <c r="G34" s="1"/>
    </row>
    <row r="35" spans="1:7" x14ac:dyDescent="0.35">
      <c r="A35" s="2" t="s">
        <v>4</v>
      </c>
      <c r="B35" s="2" t="s">
        <v>107</v>
      </c>
      <c r="C35" s="2" t="s">
        <v>121</v>
      </c>
      <c r="D35" s="2" t="s">
        <v>122</v>
      </c>
      <c r="E35" s="3">
        <v>15000</v>
      </c>
      <c r="F35" s="3">
        <v>5000</v>
      </c>
      <c r="G35" s="3">
        <v>10000</v>
      </c>
    </row>
    <row r="36" spans="1:7" x14ac:dyDescent="0.35">
      <c r="A36" s="2" t="s">
        <v>4</v>
      </c>
      <c r="B36" s="2" t="s">
        <v>107</v>
      </c>
      <c r="C36" s="2" t="s">
        <v>123</v>
      </c>
      <c r="D36" s="2" t="s">
        <v>124</v>
      </c>
      <c r="E36" s="3">
        <v>5000</v>
      </c>
      <c r="F36" s="3">
        <v>5000</v>
      </c>
      <c r="G36" s="1"/>
    </row>
    <row r="37" spans="1:7" x14ac:dyDescent="0.35">
      <c r="A37" s="2" t="s">
        <v>4</v>
      </c>
      <c r="B37" s="2" t="s">
        <v>107</v>
      </c>
      <c r="C37" s="2" t="s">
        <v>62</v>
      </c>
      <c r="D37" s="2" t="s">
        <v>63</v>
      </c>
      <c r="E37" s="3">
        <v>21290</v>
      </c>
      <c r="F37" s="3">
        <v>21290</v>
      </c>
      <c r="G37" s="1"/>
    </row>
    <row r="38" spans="1:7" x14ac:dyDescent="0.35">
      <c r="A38" s="2" t="s">
        <v>4</v>
      </c>
      <c r="B38" s="2" t="s">
        <v>107</v>
      </c>
      <c r="C38" s="2" t="s">
        <v>64</v>
      </c>
      <c r="D38" s="2" t="s">
        <v>65</v>
      </c>
      <c r="E38" s="3">
        <v>371000</v>
      </c>
      <c r="F38" s="3">
        <v>380000</v>
      </c>
      <c r="G38" s="3">
        <v>-9000</v>
      </c>
    </row>
    <row r="39" spans="1:7" x14ac:dyDescent="0.35">
      <c r="A39" s="2" t="s">
        <v>4</v>
      </c>
      <c r="B39" s="2" t="s">
        <v>107</v>
      </c>
      <c r="C39" s="2" t="s">
        <v>66</v>
      </c>
      <c r="D39" s="2" t="s">
        <v>67</v>
      </c>
      <c r="E39" s="3">
        <v>27000</v>
      </c>
      <c r="F39" s="3">
        <v>23000</v>
      </c>
      <c r="G39" s="3">
        <v>4000</v>
      </c>
    </row>
    <row r="40" spans="1:7" x14ac:dyDescent="0.35">
      <c r="A40" s="2" t="s">
        <v>4</v>
      </c>
      <c r="B40" s="2" t="s">
        <v>107</v>
      </c>
      <c r="C40" s="2" t="s">
        <v>68</v>
      </c>
      <c r="D40" s="2" t="s">
        <v>69</v>
      </c>
      <c r="E40" s="3">
        <v>2147550</v>
      </c>
      <c r="F40" s="3">
        <v>2422966</v>
      </c>
      <c r="G40" s="3">
        <v>-275416</v>
      </c>
    </row>
    <row r="41" spans="1:7" x14ac:dyDescent="0.35">
      <c r="A41" s="2" t="s">
        <v>4</v>
      </c>
      <c r="B41" s="2" t="s">
        <v>107</v>
      </c>
      <c r="C41" s="2" t="s">
        <v>70</v>
      </c>
      <c r="D41" s="2" t="s">
        <v>71</v>
      </c>
      <c r="E41" s="3">
        <v>300</v>
      </c>
      <c r="F41" s="3">
        <v>300</v>
      </c>
      <c r="G41" s="1"/>
    </row>
    <row r="42" spans="1:7" x14ac:dyDescent="0.35">
      <c r="A42" s="2" t="s">
        <v>4</v>
      </c>
      <c r="B42" s="2" t="s">
        <v>107</v>
      </c>
      <c r="C42" s="2" t="s">
        <v>72</v>
      </c>
      <c r="D42" s="2" t="s">
        <v>73</v>
      </c>
      <c r="E42" s="3">
        <v>300</v>
      </c>
      <c r="F42" s="3">
        <v>300</v>
      </c>
      <c r="G42" s="1"/>
    </row>
    <row r="43" spans="1:7" x14ac:dyDescent="0.35">
      <c r="A43" s="7" t="s">
        <v>103</v>
      </c>
      <c r="B43" s="7"/>
      <c r="C43" s="7"/>
      <c r="D43" s="7"/>
      <c r="E43" s="6">
        <f>SUM(E16:E42)</f>
        <v>3346825</v>
      </c>
      <c r="F43" s="6">
        <f t="shared" ref="F43:G43" si="1">SUM(F16:F42)</f>
        <v>3615605</v>
      </c>
      <c r="G43" s="6">
        <f t="shared" si="1"/>
        <v>-268780</v>
      </c>
    </row>
    <row r="44" spans="1:7" x14ac:dyDescent="0.35">
      <c r="A44" s="2" t="s">
        <v>4</v>
      </c>
      <c r="B44" s="2" t="s">
        <v>107</v>
      </c>
      <c r="C44" s="2" t="s">
        <v>74</v>
      </c>
      <c r="D44" s="2" t="s">
        <v>75</v>
      </c>
      <c r="E44" s="3">
        <v>64300</v>
      </c>
      <c r="F44" s="3">
        <v>64300</v>
      </c>
      <c r="G44" s="1"/>
    </row>
    <row r="45" spans="1:7" x14ac:dyDescent="0.35">
      <c r="A45" s="2" t="s">
        <v>4</v>
      </c>
      <c r="B45" s="2" t="s">
        <v>107</v>
      </c>
      <c r="C45" s="2" t="s">
        <v>76</v>
      </c>
      <c r="D45" s="2" t="s">
        <v>77</v>
      </c>
      <c r="E45" s="3">
        <v>92000</v>
      </c>
      <c r="F45" s="3">
        <v>130000</v>
      </c>
      <c r="G45" s="3">
        <v>-38000</v>
      </c>
    </row>
    <row r="46" spans="1:7" x14ac:dyDescent="0.35">
      <c r="A46" s="2" t="s">
        <v>4</v>
      </c>
      <c r="B46" s="2" t="s">
        <v>107</v>
      </c>
      <c r="C46" s="2" t="s">
        <v>80</v>
      </c>
      <c r="D46" s="2" t="s">
        <v>81</v>
      </c>
      <c r="E46" s="1"/>
      <c r="F46" s="3">
        <v>171935</v>
      </c>
      <c r="G46" s="3">
        <v>-171935</v>
      </c>
    </row>
    <row r="47" spans="1:7" x14ac:dyDescent="0.35">
      <c r="A47" s="2" t="s">
        <v>4</v>
      </c>
      <c r="B47" s="2" t="s">
        <v>107</v>
      </c>
      <c r="C47" s="2" t="s">
        <v>125</v>
      </c>
      <c r="D47" s="2" t="s">
        <v>126</v>
      </c>
      <c r="E47" s="3">
        <v>10000</v>
      </c>
      <c r="F47" s="1"/>
      <c r="G47" s="3">
        <v>10000</v>
      </c>
    </row>
    <row r="48" spans="1:7" x14ac:dyDescent="0.35">
      <c r="A48" s="2" t="s">
        <v>4</v>
      </c>
      <c r="B48" s="2" t="s">
        <v>107</v>
      </c>
      <c r="C48" s="2" t="s">
        <v>127</v>
      </c>
      <c r="D48" s="2" t="s">
        <v>128</v>
      </c>
      <c r="E48" s="3">
        <v>19000</v>
      </c>
      <c r="F48" s="1"/>
      <c r="G48" s="3">
        <v>19000</v>
      </c>
    </row>
    <row r="49" spans="1:7" x14ac:dyDescent="0.35">
      <c r="A49" s="2" t="s">
        <v>4</v>
      </c>
      <c r="B49" s="2" t="s">
        <v>107</v>
      </c>
      <c r="C49" s="2" t="s">
        <v>129</v>
      </c>
      <c r="D49" s="2" t="s">
        <v>130</v>
      </c>
      <c r="E49" s="3">
        <v>6000</v>
      </c>
      <c r="F49" s="1"/>
      <c r="G49" s="3">
        <v>6000</v>
      </c>
    </row>
    <row r="50" spans="1:7" x14ac:dyDescent="0.35">
      <c r="A50" s="2" t="s">
        <v>4</v>
      </c>
      <c r="B50" s="2" t="s">
        <v>107</v>
      </c>
      <c r="C50" s="2" t="s">
        <v>131</v>
      </c>
      <c r="D50" s="2" t="s">
        <v>132</v>
      </c>
      <c r="E50" s="3">
        <v>2500</v>
      </c>
      <c r="F50" s="1"/>
      <c r="G50" s="3">
        <v>2500</v>
      </c>
    </row>
    <row r="51" spans="1:7" x14ac:dyDescent="0.35">
      <c r="A51" s="2" t="s">
        <v>4</v>
      </c>
      <c r="B51" s="2" t="s">
        <v>107</v>
      </c>
      <c r="C51" s="2" t="s">
        <v>133</v>
      </c>
      <c r="D51" s="2" t="s">
        <v>134</v>
      </c>
      <c r="E51" s="3">
        <v>33660</v>
      </c>
      <c r="F51" s="1"/>
      <c r="G51" s="3">
        <v>33660</v>
      </c>
    </row>
    <row r="52" spans="1:7" x14ac:dyDescent="0.35">
      <c r="A52" s="2" t="s">
        <v>4</v>
      </c>
      <c r="B52" s="2" t="s">
        <v>107</v>
      </c>
      <c r="C52" s="2" t="s">
        <v>135</v>
      </c>
      <c r="D52" s="2" t="s">
        <v>136</v>
      </c>
      <c r="E52" s="3">
        <v>13500</v>
      </c>
      <c r="F52" s="1"/>
      <c r="G52" s="3">
        <v>13500</v>
      </c>
    </row>
    <row r="53" spans="1:7" x14ac:dyDescent="0.35">
      <c r="A53" s="2" t="s">
        <v>4</v>
      </c>
      <c r="B53" s="2" t="s">
        <v>107</v>
      </c>
      <c r="C53" s="2" t="s">
        <v>137</v>
      </c>
      <c r="D53" s="2" t="s">
        <v>138</v>
      </c>
      <c r="E53" s="3">
        <v>8100</v>
      </c>
      <c r="F53" s="1"/>
      <c r="G53" s="3">
        <v>8100</v>
      </c>
    </row>
    <row r="54" spans="1:7" x14ac:dyDescent="0.35">
      <c r="A54" s="2" t="s">
        <v>4</v>
      </c>
      <c r="B54" s="2" t="s">
        <v>107</v>
      </c>
      <c r="C54" s="2" t="s">
        <v>139</v>
      </c>
      <c r="D54" s="2" t="s">
        <v>140</v>
      </c>
      <c r="E54" s="3">
        <v>3500</v>
      </c>
      <c r="F54" s="1"/>
      <c r="G54" s="3">
        <v>3500</v>
      </c>
    </row>
    <row r="55" spans="1:7" x14ac:dyDescent="0.35">
      <c r="A55" s="2" t="s">
        <v>4</v>
      </c>
      <c r="B55" s="2" t="s">
        <v>107</v>
      </c>
      <c r="C55" s="2" t="s">
        <v>141</v>
      </c>
      <c r="D55" s="2" t="s">
        <v>142</v>
      </c>
      <c r="E55" s="3">
        <v>2700</v>
      </c>
      <c r="F55" s="1"/>
      <c r="G55" s="3">
        <v>2700</v>
      </c>
    </row>
    <row r="56" spans="1:7" x14ac:dyDescent="0.35">
      <c r="A56" s="2" t="s">
        <v>4</v>
      </c>
      <c r="B56" s="2" t="s">
        <v>107</v>
      </c>
      <c r="C56" s="2" t="s">
        <v>143</v>
      </c>
      <c r="D56" s="2" t="s">
        <v>144</v>
      </c>
      <c r="E56" s="3">
        <v>7000</v>
      </c>
      <c r="F56" s="1"/>
      <c r="G56" s="3">
        <v>7000</v>
      </c>
    </row>
    <row r="57" spans="1:7" x14ac:dyDescent="0.35">
      <c r="A57" s="2" t="s">
        <v>4</v>
      </c>
      <c r="B57" s="2" t="s">
        <v>107</v>
      </c>
      <c r="C57" s="2" t="s">
        <v>145</v>
      </c>
      <c r="D57" s="2" t="s">
        <v>146</v>
      </c>
      <c r="E57" s="3">
        <v>5000</v>
      </c>
      <c r="F57" s="1"/>
      <c r="G57" s="3">
        <v>5000</v>
      </c>
    </row>
    <row r="58" spans="1:7" x14ac:dyDescent="0.35">
      <c r="A58" s="2" t="s">
        <v>4</v>
      </c>
      <c r="B58" s="2" t="s">
        <v>107</v>
      </c>
      <c r="C58" s="2" t="s">
        <v>147</v>
      </c>
      <c r="D58" s="2" t="s">
        <v>148</v>
      </c>
      <c r="E58" s="3">
        <v>5850</v>
      </c>
      <c r="F58" s="1"/>
      <c r="G58" s="3">
        <v>5850</v>
      </c>
    </row>
    <row r="59" spans="1:7" x14ac:dyDescent="0.35">
      <c r="A59" s="2" t="s">
        <v>4</v>
      </c>
      <c r="B59" s="2" t="s">
        <v>107</v>
      </c>
      <c r="C59" s="2" t="s">
        <v>149</v>
      </c>
      <c r="D59" s="2" t="s">
        <v>150</v>
      </c>
      <c r="E59" s="3">
        <v>4000</v>
      </c>
      <c r="F59" s="1"/>
      <c r="G59" s="3">
        <v>4000</v>
      </c>
    </row>
    <row r="60" spans="1:7" x14ac:dyDescent="0.35">
      <c r="A60" s="2" t="s">
        <v>4</v>
      </c>
      <c r="B60" s="2" t="s">
        <v>107</v>
      </c>
      <c r="C60" s="2" t="s">
        <v>151</v>
      </c>
      <c r="D60" s="2" t="s">
        <v>152</v>
      </c>
      <c r="E60" s="3">
        <v>1500</v>
      </c>
      <c r="F60" s="1"/>
      <c r="G60" s="3">
        <v>1500</v>
      </c>
    </row>
    <row r="61" spans="1:7" x14ac:dyDescent="0.35">
      <c r="A61" s="2" t="s">
        <v>4</v>
      </c>
      <c r="B61" s="2" t="s">
        <v>107</v>
      </c>
      <c r="C61" s="2" t="s">
        <v>153</v>
      </c>
      <c r="D61" s="2" t="s">
        <v>154</v>
      </c>
      <c r="E61" s="3">
        <v>60000</v>
      </c>
      <c r="F61" s="1"/>
      <c r="G61" s="3">
        <v>60000</v>
      </c>
    </row>
    <row r="62" spans="1:7" x14ac:dyDescent="0.35">
      <c r="A62" s="2" t="s">
        <v>4</v>
      </c>
      <c r="B62" s="2" t="s">
        <v>107</v>
      </c>
      <c r="C62" s="2" t="s">
        <v>155</v>
      </c>
      <c r="D62" s="2" t="s">
        <v>156</v>
      </c>
      <c r="E62" s="3">
        <v>3000</v>
      </c>
      <c r="F62" s="1"/>
      <c r="G62" s="3">
        <v>3000</v>
      </c>
    </row>
    <row r="63" spans="1:7" x14ac:dyDescent="0.35">
      <c r="A63" s="2" t="s">
        <v>4</v>
      </c>
      <c r="B63" s="2" t="s">
        <v>107</v>
      </c>
      <c r="C63" s="2" t="s">
        <v>157</v>
      </c>
      <c r="D63" s="2" t="s">
        <v>158</v>
      </c>
      <c r="E63" s="3">
        <v>3600</v>
      </c>
      <c r="F63" s="1"/>
      <c r="G63" s="3">
        <v>3600</v>
      </c>
    </row>
    <row r="64" spans="1:7" x14ac:dyDescent="0.35">
      <c r="A64" s="2" t="s">
        <v>4</v>
      </c>
      <c r="B64" s="2" t="s">
        <v>107</v>
      </c>
      <c r="C64" s="2" t="s">
        <v>159</v>
      </c>
      <c r="D64" s="2" t="s">
        <v>160</v>
      </c>
      <c r="E64" s="1"/>
      <c r="F64" s="3">
        <v>647155</v>
      </c>
      <c r="G64" s="3">
        <v>-647155</v>
      </c>
    </row>
    <row r="65" spans="1:7" x14ac:dyDescent="0.35">
      <c r="A65" s="2" t="s">
        <v>4</v>
      </c>
      <c r="B65" s="2" t="s">
        <v>107</v>
      </c>
      <c r="C65" s="2" t="s">
        <v>161</v>
      </c>
      <c r="D65" s="2" t="s">
        <v>162</v>
      </c>
      <c r="E65" s="3">
        <v>5000</v>
      </c>
      <c r="F65" s="1"/>
      <c r="G65" s="3">
        <v>5000</v>
      </c>
    </row>
    <row r="66" spans="1:7" x14ac:dyDescent="0.35">
      <c r="A66" s="2" t="s">
        <v>4</v>
      </c>
      <c r="B66" s="2" t="s">
        <v>107</v>
      </c>
      <c r="C66" s="2" t="s">
        <v>163</v>
      </c>
      <c r="D66" s="2" t="s">
        <v>164</v>
      </c>
      <c r="E66" s="3">
        <v>5000</v>
      </c>
      <c r="F66" s="1"/>
      <c r="G66" s="3">
        <v>5000</v>
      </c>
    </row>
    <row r="67" spans="1:7" x14ac:dyDescent="0.35">
      <c r="A67" s="2" t="s">
        <v>4</v>
      </c>
      <c r="B67" s="2" t="s">
        <v>107</v>
      </c>
      <c r="C67" s="2" t="s">
        <v>165</v>
      </c>
      <c r="D67" s="2" t="s">
        <v>160</v>
      </c>
      <c r="E67" s="3">
        <v>620155</v>
      </c>
      <c r="F67" s="1"/>
      <c r="G67" s="3">
        <v>620155</v>
      </c>
    </row>
    <row r="68" spans="1:7" x14ac:dyDescent="0.35">
      <c r="A68" s="7" t="s">
        <v>104</v>
      </c>
      <c r="B68" s="7"/>
      <c r="C68" s="7"/>
      <c r="D68" s="7"/>
      <c r="E68" s="6">
        <f>SUM(E44:E67)</f>
        <v>975365</v>
      </c>
      <c r="F68" s="6">
        <f t="shared" ref="F68:G68" si="2">SUM(F44:F67)</f>
        <v>1013390</v>
      </c>
      <c r="G68" s="6">
        <f t="shared" si="2"/>
        <v>-38025</v>
      </c>
    </row>
    <row r="69" spans="1:7" x14ac:dyDescent="0.35">
      <c r="A69" s="2" t="s">
        <v>4</v>
      </c>
      <c r="B69" s="2" t="s">
        <v>107</v>
      </c>
      <c r="C69" s="2" t="s">
        <v>91</v>
      </c>
      <c r="D69" s="2" t="s">
        <v>92</v>
      </c>
      <c r="E69" s="3">
        <v>2095101</v>
      </c>
      <c r="F69" s="3">
        <v>548702</v>
      </c>
      <c r="G69" s="3">
        <v>1546399</v>
      </c>
    </row>
    <row r="70" spans="1:7" x14ac:dyDescent="0.35">
      <c r="A70" s="2" t="s">
        <v>4</v>
      </c>
      <c r="B70" s="2" t="s">
        <v>107</v>
      </c>
      <c r="C70" s="2" t="s">
        <v>93</v>
      </c>
      <c r="D70" s="2" t="s">
        <v>94</v>
      </c>
      <c r="E70" s="1"/>
      <c r="F70" s="3">
        <v>2000</v>
      </c>
      <c r="G70" s="3">
        <v>-2000</v>
      </c>
    </row>
    <row r="71" spans="1:7" x14ac:dyDescent="0.35">
      <c r="A71" s="2" t="s">
        <v>4</v>
      </c>
      <c r="B71" s="2" t="s">
        <v>107</v>
      </c>
      <c r="C71" s="2" t="s">
        <v>96</v>
      </c>
      <c r="D71" s="2" t="s">
        <v>97</v>
      </c>
      <c r="E71" s="3">
        <v>39000</v>
      </c>
      <c r="F71" s="1"/>
      <c r="G71" s="3">
        <v>39000</v>
      </c>
    </row>
    <row r="72" spans="1:7" x14ac:dyDescent="0.35">
      <c r="A72" s="2" t="s">
        <v>4</v>
      </c>
      <c r="B72" s="2" t="s">
        <v>107</v>
      </c>
      <c r="C72" s="2" t="s">
        <v>98</v>
      </c>
      <c r="D72" s="2" t="s">
        <v>92</v>
      </c>
      <c r="E72" s="3">
        <v>60000</v>
      </c>
      <c r="F72" s="3">
        <v>67000</v>
      </c>
      <c r="G72" s="3">
        <v>-7000</v>
      </c>
    </row>
    <row r="73" spans="1:7" x14ac:dyDescent="0.35">
      <c r="A73" s="2" t="s">
        <v>4</v>
      </c>
      <c r="B73" s="2" t="s">
        <v>107</v>
      </c>
      <c r="C73" s="2" t="s">
        <v>99</v>
      </c>
      <c r="D73" s="2" t="s">
        <v>94</v>
      </c>
      <c r="E73" s="3">
        <v>6000</v>
      </c>
      <c r="F73" s="1"/>
      <c r="G73" s="3">
        <v>6000</v>
      </c>
    </row>
    <row r="74" spans="1:7" x14ac:dyDescent="0.35">
      <c r="A74" s="2" t="s">
        <v>4</v>
      </c>
      <c r="B74" s="2" t="s">
        <v>107</v>
      </c>
      <c r="C74" s="2" t="s">
        <v>100</v>
      </c>
      <c r="D74" s="2" t="s">
        <v>41</v>
      </c>
      <c r="E74" s="3">
        <v>6000</v>
      </c>
      <c r="F74" s="1"/>
      <c r="G74" s="3">
        <v>6000</v>
      </c>
    </row>
    <row r="75" spans="1:7" x14ac:dyDescent="0.35">
      <c r="A75" s="7" t="s">
        <v>105</v>
      </c>
      <c r="B75" s="7"/>
      <c r="C75" s="7"/>
      <c r="D75" s="7"/>
      <c r="E75" s="6">
        <f>SUM(E69:E74)</f>
        <v>2206101</v>
      </c>
      <c r="F75" s="6">
        <f t="shared" ref="F75:G75" si="3">SUM(F69:F74)</f>
        <v>617702</v>
      </c>
      <c r="G75" s="6">
        <f t="shared" si="3"/>
        <v>1588399</v>
      </c>
    </row>
    <row r="76" spans="1:7" x14ac:dyDescent="0.35">
      <c r="A76" s="8" t="s">
        <v>166</v>
      </c>
      <c r="B76" s="8"/>
      <c r="C76" s="8"/>
      <c r="D76" s="8"/>
      <c r="E76" s="6">
        <f>E15+E43+E68+E75</f>
        <v>8055462</v>
      </c>
      <c r="F76" s="6">
        <f t="shared" ref="F76:G76" si="4">F15+F43+F68+F75</f>
        <v>6829661</v>
      </c>
      <c r="G76" s="6">
        <f t="shared" si="4"/>
        <v>1225801</v>
      </c>
    </row>
  </sheetData>
  <mergeCells count="5">
    <mergeCell ref="A68:D68"/>
    <mergeCell ref="A15:D15"/>
    <mergeCell ref="A43:D43"/>
    <mergeCell ref="A75:D75"/>
    <mergeCell ref="A76:D76"/>
  </mergeCells>
  <pageMargins left="0.70866141732283472" right="0.70866141732283472" top="0.74803149606299213" bottom="0.55118110236220474" header="0.31496062992125984" footer="0.31496062992125984"/>
  <pageSetup paperSize="9" orientation="landscape" r:id="rId1"/>
  <ignoredErrors>
    <ignoredError sqref="A3:G7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A17" sqref="A17:D17"/>
    </sheetView>
  </sheetViews>
  <sheetFormatPr baseColWidth="10" defaultRowHeight="14.5" x14ac:dyDescent="0.35"/>
  <cols>
    <col min="1" max="1" width="5.7265625" bestFit="1" customWidth="1"/>
    <col min="4" max="4" width="42.179687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101</v>
      </c>
    </row>
    <row r="3" spans="1:7" x14ac:dyDescent="0.35">
      <c r="A3" s="2" t="s">
        <v>4</v>
      </c>
      <c r="B3" s="2" t="s">
        <v>167</v>
      </c>
      <c r="C3" s="2" t="s">
        <v>6</v>
      </c>
      <c r="D3" s="2" t="s">
        <v>7</v>
      </c>
      <c r="E3" s="3">
        <v>48214</v>
      </c>
      <c r="F3" s="3">
        <v>31856</v>
      </c>
      <c r="G3" s="3">
        <v>16358</v>
      </c>
    </row>
    <row r="4" spans="1:7" x14ac:dyDescent="0.35">
      <c r="A4" s="2" t="s">
        <v>4</v>
      </c>
      <c r="B4" s="2" t="s">
        <v>167</v>
      </c>
      <c r="C4" s="2" t="s">
        <v>8</v>
      </c>
      <c r="D4" s="2" t="s">
        <v>9</v>
      </c>
      <c r="E4" s="3">
        <v>14132</v>
      </c>
      <c r="F4" s="3">
        <v>14006</v>
      </c>
      <c r="G4" s="3">
        <v>126</v>
      </c>
    </row>
    <row r="5" spans="1:7" x14ac:dyDescent="0.35">
      <c r="A5" s="2" t="s">
        <v>4</v>
      </c>
      <c r="B5" s="2" t="s">
        <v>167</v>
      </c>
      <c r="C5" s="2" t="s">
        <v>10</v>
      </c>
      <c r="D5" s="2" t="s">
        <v>11</v>
      </c>
      <c r="E5" s="3">
        <v>43296</v>
      </c>
      <c r="F5" s="3">
        <v>42909</v>
      </c>
      <c r="G5" s="3">
        <v>387</v>
      </c>
    </row>
    <row r="6" spans="1:7" x14ac:dyDescent="0.35">
      <c r="A6" s="2" t="s">
        <v>4</v>
      </c>
      <c r="B6" s="2" t="s">
        <v>167</v>
      </c>
      <c r="C6" s="2" t="s">
        <v>12</v>
      </c>
      <c r="D6" s="2" t="s">
        <v>13</v>
      </c>
      <c r="E6" s="3">
        <v>9175</v>
      </c>
      <c r="F6" s="1"/>
      <c r="G6" s="3">
        <v>9175</v>
      </c>
    </row>
    <row r="7" spans="1:7" x14ac:dyDescent="0.35">
      <c r="A7" s="2" t="s">
        <v>4</v>
      </c>
      <c r="B7" s="2" t="s">
        <v>167</v>
      </c>
      <c r="C7" s="2" t="s">
        <v>14</v>
      </c>
      <c r="D7" s="2" t="s">
        <v>15</v>
      </c>
      <c r="E7" s="3">
        <v>32115</v>
      </c>
      <c r="F7" s="3">
        <v>27753</v>
      </c>
      <c r="G7" s="3">
        <v>4362</v>
      </c>
    </row>
    <row r="8" spans="1:7" x14ac:dyDescent="0.35">
      <c r="A8" s="2" t="s">
        <v>4</v>
      </c>
      <c r="B8" s="2" t="s">
        <v>167</v>
      </c>
      <c r="C8" s="2" t="s">
        <v>16</v>
      </c>
      <c r="D8" s="2" t="s">
        <v>17</v>
      </c>
      <c r="E8" s="3">
        <v>76394</v>
      </c>
      <c r="F8" s="3">
        <v>62649</v>
      </c>
      <c r="G8" s="3">
        <v>13745</v>
      </c>
    </row>
    <row r="9" spans="1:7" x14ac:dyDescent="0.35">
      <c r="A9" s="2" t="s">
        <v>4</v>
      </c>
      <c r="B9" s="2" t="s">
        <v>167</v>
      </c>
      <c r="C9" s="2" t="s">
        <v>18</v>
      </c>
      <c r="D9" s="2" t="s">
        <v>19</v>
      </c>
      <c r="E9" s="3">
        <v>183997</v>
      </c>
      <c r="F9" s="3">
        <v>149058</v>
      </c>
      <c r="G9" s="3">
        <v>34939</v>
      </c>
    </row>
    <row r="10" spans="1:7" x14ac:dyDescent="0.35">
      <c r="A10" s="2" t="s">
        <v>4</v>
      </c>
      <c r="B10" s="2" t="s">
        <v>167</v>
      </c>
      <c r="C10" s="2" t="s">
        <v>20</v>
      </c>
      <c r="D10" s="2" t="s">
        <v>21</v>
      </c>
      <c r="E10" s="3">
        <v>15767</v>
      </c>
      <c r="F10" s="3">
        <v>13539</v>
      </c>
      <c r="G10" s="3">
        <v>2228</v>
      </c>
    </row>
    <row r="11" spans="1:7" x14ac:dyDescent="0.35">
      <c r="A11" s="2" t="s">
        <v>4</v>
      </c>
      <c r="B11" s="2" t="s">
        <v>167</v>
      </c>
      <c r="C11" s="2" t="s">
        <v>28</v>
      </c>
      <c r="D11" s="2" t="s">
        <v>29</v>
      </c>
      <c r="E11" s="3">
        <v>10000</v>
      </c>
      <c r="F11" s="3">
        <v>10000</v>
      </c>
      <c r="G11" s="1"/>
    </row>
    <row r="12" spans="1:7" x14ac:dyDescent="0.35">
      <c r="A12" s="2" t="s">
        <v>4</v>
      </c>
      <c r="B12" s="2" t="s">
        <v>167</v>
      </c>
      <c r="C12" s="2" t="s">
        <v>30</v>
      </c>
      <c r="D12" s="2" t="s">
        <v>31</v>
      </c>
      <c r="E12" s="3">
        <v>23600</v>
      </c>
      <c r="F12" s="3">
        <v>42000</v>
      </c>
      <c r="G12" s="3">
        <v>-18400</v>
      </c>
    </row>
    <row r="13" spans="1:7" x14ac:dyDescent="0.35">
      <c r="A13" s="7" t="s">
        <v>102</v>
      </c>
      <c r="B13" s="7"/>
      <c r="C13" s="7"/>
      <c r="D13" s="7"/>
      <c r="E13" s="6">
        <f>SUM(E3:E12)</f>
        <v>456690</v>
      </c>
      <c r="F13" s="6">
        <f t="shared" ref="F13:G13" si="0">SUM(F3:F12)</f>
        <v>393770</v>
      </c>
      <c r="G13" s="6">
        <f t="shared" si="0"/>
        <v>62920</v>
      </c>
    </row>
    <row r="14" spans="1:7" x14ac:dyDescent="0.35">
      <c r="A14" s="2" t="s">
        <v>4</v>
      </c>
      <c r="B14" s="2" t="s">
        <v>167</v>
      </c>
      <c r="C14" s="2" t="s">
        <v>38</v>
      </c>
      <c r="D14" s="2" t="s">
        <v>39</v>
      </c>
      <c r="E14" s="3">
        <v>5000</v>
      </c>
      <c r="F14" s="3">
        <v>5000</v>
      </c>
      <c r="G14" s="1"/>
    </row>
    <row r="15" spans="1:7" x14ac:dyDescent="0.35">
      <c r="A15" s="2" t="s">
        <v>4</v>
      </c>
      <c r="B15" s="2" t="s">
        <v>167</v>
      </c>
      <c r="C15" s="2" t="s">
        <v>62</v>
      </c>
      <c r="D15" s="2" t="s">
        <v>63</v>
      </c>
      <c r="E15" s="3">
        <v>2000</v>
      </c>
      <c r="F15" s="3">
        <v>2000</v>
      </c>
      <c r="G15" s="1"/>
    </row>
    <row r="16" spans="1:7" x14ac:dyDescent="0.35">
      <c r="A16" s="2" t="s">
        <v>4</v>
      </c>
      <c r="B16" s="2" t="s">
        <v>167</v>
      </c>
      <c r="C16" s="2" t="s">
        <v>68</v>
      </c>
      <c r="D16" s="2" t="s">
        <v>69</v>
      </c>
      <c r="E16" s="3">
        <v>40000</v>
      </c>
      <c r="F16" s="3">
        <v>40000</v>
      </c>
      <c r="G16" s="1"/>
    </row>
    <row r="17" spans="1:7" x14ac:dyDescent="0.35">
      <c r="A17" s="7" t="s">
        <v>103</v>
      </c>
      <c r="B17" s="7"/>
      <c r="C17" s="7"/>
      <c r="D17" s="7"/>
      <c r="E17" s="6">
        <f>SUM(E14:E16)</f>
        <v>47000</v>
      </c>
      <c r="F17" s="6">
        <f t="shared" ref="F17:G17" si="1">SUM(F14:F16)</f>
        <v>47000</v>
      </c>
      <c r="G17" s="6">
        <f t="shared" si="1"/>
        <v>0</v>
      </c>
    </row>
    <row r="18" spans="1:7" x14ac:dyDescent="0.35">
      <c r="A18" s="8" t="s">
        <v>168</v>
      </c>
      <c r="B18" s="8"/>
      <c r="C18" s="8"/>
      <c r="D18" s="8"/>
      <c r="E18" s="6">
        <f>E13+E17</f>
        <v>503690</v>
      </c>
      <c r="F18" s="6">
        <f t="shared" ref="F18:G18" si="2">F13+F17</f>
        <v>440770</v>
      </c>
      <c r="G18" s="6">
        <f t="shared" si="2"/>
        <v>62920</v>
      </c>
    </row>
  </sheetData>
  <mergeCells count="3">
    <mergeCell ref="A13:D13"/>
    <mergeCell ref="A17:D17"/>
    <mergeCell ref="A18:D18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A19" sqref="A19:D19"/>
    </sheetView>
  </sheetViews>
  <sheetFormatPr baseColWidth="10" defaultRowHeight="14.5" x14ac:dyDescent="0.35"/>
  <cols>
    <col min="1" max="1" width="5.7265625" bestFit="1" customWidth="1"/>
    <col min="4" max="4" width="42.179687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101</v>
      </c>
    </row>
    <row r="3" spans="1:7" x14ac:dyDescent="0.35">
      <c r="A3" s="2" t="s">
        <v>4</v>
      </c>
      <c r="B3" s="2" t="s">
        <v>169</v>
      </c>
      <c r="C3" s="2" t="s">
        <v>30</v>
      </c>
      <c r="D3" s="2" t="s">
        <v>31</v>
      </c>
      <c r="E3" s="3">
        <v>85600</v>
      </c>
      <c r="F3" s="3">
        <v>83500</v>
      </c>
      <c r="G3" s="3">
        <v>2100</v>
      </c>
    </row>
    <row r="4" spans="1:7" x14ac:dyDescent="0.35">
      <c r="A4" s="7" t="s">
        <v>102</v>
      </c>
      <c r="B4" s="7"/>
      <c r="C4" s="7"/>
      <c r="D4" s="7"/>
      <c r="E4" s="6">
        <f>SUM(E3)</f>
        <v>85600</v>
      </c>
      <c r="F4" s="6">
        <f t="shared" ref="F4:G4" si="0">SUM(F3)</f>
        <v>83500</v>
      </c>
      <c r="G4" s="6">
        <f t="shared" si="0"/>
        <v>2100</v>
      </c>
    </row>
    <row r="5" spans="1:7" x14ac:dyDescent="0.35">
      <c r="A5" s="2" t="s">
        <v>4</v>
      </c>
      <c r="B5" s="2" t="s">
        <v>169</v>
      </c>
      <c r="C5" s="2" t="s">
        <v>38</v>
      </c>
      <c r="D5" s="2" t="s">
        <v>39</v>
      </c>
      <c r="E5" s="3">
        <v>2000</v>
      </c>
      <c r="F5" s="3">
        <v>2000</v>
      </c>
      <c r="G5" s="1"/>
    </row>
    <row r="6" spans="1:7" x14ac:dyDescent="0.35">
      <c r="A6" s="2" t="s">
        <v>4</v>
      </c>
      <c r="B6" s="2" t="s">
        <v>169</v>
      </c>
      <c r="C6" s="2" t="s">
        <v>40</v>
      </c>
      <c r="D6" s="2" t="s">
        <v>41</v>
      </c>
      <c r="E6" s="3">
        <v>300</v>
      </c>
      <c r="F6" s="3">
        <v>300</v>
      </c>
      <c r="G6" s="1"/>
    </row>
    <row r="7" spans="1:7" x14ac:dyDescent="0.35">
      <c r="A7" s="2" t="s">
        <v>4</v>
      </c>
      <c r="B7" s="2" t="s">
        <v>169</v>
      </c>
      <c r="C7" s="2" t="s">
        <v>54</v>
      </c>
      <c r="D7" s="2" t="s">
        <v>55</v>
      </c>
      <c r="E7" s="3">
        <v>2000</v>
      </c>
      <c r="F7" s="3">
        <v>2000</v>
      </c>
      <c r="G7" s="1"/>
    </row>
    <row r="8" spans="1:7" x14ac:dyDescent="0.35">
      <c r="A8" s="2" t="s">
        <v>4</v>
      </c>
      <c r="B8" s="2" t="s">
        <v>169</v>
      </c>
      <c r="C8" s="2" t="s">
        <v>119</v>
      </c>
      <c r="D8" s="2" t="s">
        <v>120</v>
      </c>
      <c r="E8" s="3">
        <v>27000</v>
      </c>
      <c r="F8" s="3">
        <v>50000</v>
      </c>
      <c r="G8" s="3">
        <v>-23000</v>
      </c>
    </row>
    <row r="9" spans="1:7" x14ac:dyDescent="0.35">
      <c r="A9" s="2" t="s">
        <v>4</v>
      </c>
      <c r="B9" s="2" t="s">
        <v>169</v>
      </c>
      <c r="C9" s="2" t="s">
        <v>62</v>
      </c>
      <c r="D9" s="2" t="s">
        <v>63</v>
      </c>
      <c r="E9" s="3">
        <v>1500</v>
      </c>
      <c r="F9" s="3">
        <v>1500</v>
      </c>
      <c r="G9" s="1"/>
    </row>
    <row r="10" spans="1:7" x14ac:dyDescent="0.35">
      <c r="A10" s="2" t="s">
        <v>4</v>
      </c>
      <c r="B10" s="2" t="s">
        <v>169</v>
      </c>
      <c r="C10" s="2" t="s">
        <v>68</v>
      </c>
      <c r="D10" s="2" t="s">
        <v>69</v>
      </c>
      <c r="E10" s="3">
        <v>209210</v>
      </c>
      <c r="F10" s="3">
        <v>186050</v>
      </c>
      <c r="G10" s="3">
        <v>23160</v>
      </c>
    </row>
    <row r="11" spans="1:7" x14ac:dyDescent="0.35">
      <c r="A11" s="2" t="s">
        <v>4</v>
      </c>
      <c r="B11" s="2" t="s">
        <v>169</v>
      </c>
      <c r="C11" s="2" t="s">
        <v>70</v>
      </c>
      <c r="D11" s="2" t="s">
        <v>71</v>
      </c>
      <c r="E11" s="3">
        <v>300</v>
      </c>
      <c r="F11" s="3">
        <v>300</v>
      </c>
      <c r="G11" s="1"/>
    </row>
    <row r="12" spans="1:7" x14ac:dyDescent="0.35">
      <c r="A12" s="2" t="s">
        <v>4</v>
      </c>
      <c r="B12" s="2" t="s">
        <v>169</v>
      </c>
      <c r="C12" s="2" t="s">
        <v>72</v>
      </c>
      <c r="D12" s="2" t="s">
        <v>73</v>
      </c>
      <c r="E12" s="3">
        <v>300</v>
      </c>
      <c r="F12" s="3">
        <v>300</v>
      </c>
      <c r="G12" s="1"/>
    </row>
    <row r="13" spans="1:7" x14ac:dyDescent="0.35">
      <c r="A13" s="7" t="s">
        <v>103</v>
      </c>
      <c r="B13" s="7"/>
      <c r="C13" s="7"/>
      <c r="D13" s="7"/>
      <c r="E13" s="6">
        <f>SUM(E5:E12)</f>
        <v>242610</v>
      </c>
      <c r="F13" s="6">
        <f t="shared" ref="F13:G13" si="1">SUM(F5:F12)</f>
        <v>242450</v>
      </c>
      <c r="G13" s="6">
        <f t="shared" si="1"/>
        <v>160</v>
      </c>
    </row>
    <row r="14" spans="1:7" x14ac:dyDescent="0.35">
      <c r="A14" s="2" t="s">
        <v>4</v>
      </c>
      <c r="B14" s="2" t="s">
        <v>169</v>
      </c>
      <c r="C14" s="2" t="s">
        <v>74</v>
      </c>
      <c r="D14" s="2" t="s">
        <v>75</v>
      </c>
      <c r="E14" s="3">
        <v>19250</v>
      </c>
      <c r="F14" s="3">
        <v>28950</v>
      </c>
      <c r="G14" s="3">
        <v>-9700</v>
      </c>
    </row>
    <row r="15" spans="1:7" x14ac:dyDescent="0.35">
      <c r="A15" s="2" t="s">
        <v>4</v>
      </c>
      <c r="B15" s="2" t="s">
        <v>169</v>
      </c>
      <c r="C15" s="2" t="s">
        <v>80</v>
      </c>
      <c r="D15" s="2" t="s">
        <v>81</v>
      </c>
      <c r="E15" s="1"/>
      <c r="F15" s="3">
        <v>41800</v>
      </c>
      <c r="G15" s="3">
        <v>-41800</v>
      </c>
    </row>
    <row r="16" spans="1:7" x14ac:dyDescent="0.35">
      <c r="A16" s="2" t="s">
        <v>4</v>
      </c>
      <c r="B16" s="2" t="s">
        <v>169</v>
      </c>
      <c r="C16" s="2" t="s">
        <v>170</v>
      </c>
      <c r="D16" s="2" t="s">
        <v>171</v>
      </c>
      <c r="E16" s="3">
        <v>14000</v>
      </c>
      <c r="F16" s="1"/>
      <c r="G16" s="3">
        <v>14000</v>
      </c>
    </row>
    <row r="17" spans="1:7" x14ac:dyDescent="0.35">
      <c r="A17" s="2" t="s">
        <v>4</v>
      </c>
      <c r="B17" s="2" t="s">
        <v>169</v>
      </c>
      <c r="C17" s="2" t="s">
        <v>172</v>
      </c>
      <c r="D17" s="2" t="s">
        <v>173</v>
      </c>
      <c r="E17" s="3">
        <v>12000</v>
      </c>
      <c r="F17" s="1"/>
      <c r="G17" s="3">
        <v>12000</v>
      </c>
    </row>
    <row r="18" spans="1:7" x14ac:dyDescent="0.35">
      <c r="A18" s="2" t="s">
        <v>4</v>
      </c>
      <c r="B18" s="2" t="s">
        <v>169</v>
      </c>
      <c r="C18" s="2" t="s">
        <v>174</v>
      </c>
      <c r="D18" s="2" t="s">
        <v>175</v>
      </c>
      <c r="E18" s="3">
        <v>4000</v>
      </c>
      <c r="F18" s="1"/>
      <c r="G18" s="3">
        <v>4000</v>
      </c>
    </row>
    <row r="19" spans="1:7" x14ac:dyDescent="0.35">
      <c r="A19" s="7" t="s">
        <v>104</v>
      </c>
      <c r="B19" s="7"/>
      <c r="C19" s="7"/>
      <c r="D19" s="7"/>
      <c r="E19" s="6">
        <f>SUM(E14:E18)</f>
        <v>49250</v>
      </c>
      <c r="F19" s="6">
        <f t="shared" ref="F19:G19" si="2">SUM(F14:F18)</f>
        <v>70750</v>
      </c>
      <c r="G19" s="6">
        <f t="shared" si="2"/>
        <v>-21500</v>
      </c>
    </row>
    <row r="20" spans="1:7" x14ac:dyDescent="0.35">
      <c r="A20" s="8" t="s">
        <v>176</v>
      </c>
      <c r="B20" s="8"/>
      <c r="C20" s="8"/>
      <c r="D20" s="8"/>
      <c r="E20" s="6">
        <f>E4+E13+E19</f>
        <v>377460</v>
      </c>
      <c r="F20" s="6">
        <f t="shared" ref="F20:G20" si="3">F4+F13+F19</f>
        <v>396700</v>
      </c>
      <c r="G20" s="6">
        <f t="shared" si="3"/>
        <v>-19240</v>
      </c>
    </row>
  </sheetData>
  <mergeCells count="4">
    <mergeCell ref="A4:D4"/>
    <mergeCell ref="A13:D13"/>
    <mergeCell ref="A19:D19"/>
    <mergeCell ref="A20:D20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2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D4" sqref="D4"/>
    </sheetView>
  </sheetViews>
  <sheetFormatPr baseColWidth="10" defaultRowHeight="14.5" x14ac:dyDescent="0.35"/>
  <cols>
    <col min="1" max="1" width="5.7265625" bestFit="1" customWidth="1"/>
    <col min="4" max="4" width="42.1796875" bestFit="1" customWidth="1"/>
  </cols>
  <sheetData>
    <row r="1" spans="1:7" x14ac:dyDescent="0.35">
      <c r="A1" s="4" t="s">
        <v>0</v>
      </c>
      <c r="B1" s="4" t="s">
        <v>1</v>
      </c>
      <c r="C1" s="4" t="s">
        <v>2</v>
      </c>
      <c r="D1" s="4" t="s">
        <v>3</v>
      </c>
      <c r="E1" s="4">
        <v>2021</v>
      </c>
      <c r="F1" s="4">
        <v>2020</v>
      </c>
      <c r="G1" s="5" t="s">
        <v>101</v>
      </c>
    </row>
    <row r="2" spans="1:7" x14ac:dyDescent="0.35">
      <c r="A2" s="2" t="s">
        <v>4</v>
      </c>
      <c r="B2" s="2" t="s">
        <v>177</v>
      </c>
      <c r="C2" s="2" t="s">
        <v>8</v>
      </c>
      <c r="D2" s="2" t="s">
        <v>9</v>
      </c>
      <c r="E2" s="3">
        <v>28265</v>
      </c>
      <c r="F2" s="3">
        <v>28013</v>
      </c>
      <c r="G2" s="3">
        <v>252</v>
      </c>
    </row>
    <row r="3" spans="1:7" x14ac:dyDescent="0.35">
      <c r="A3" s="2" t="s">
        <v>4</v>
      </c>
      <c r="B3" s="2" t="s">
        <v>177</v>
      </c>
      <c r="C3" s="2" t="s">
        <v>10</v>
      </c>
      <c r="D3" s="2" t="s">
        <v>11</v>
      </c>
      <c r="E3" s="3">
        <v>10824</v>
      </c>
      <c r="F3" s="3">
        <v>10727</v>
      </c>
      <c r="G3" s="3">
        <v>97</v>
      </c>
    </row>
    <row r="4" spans="1:7" x14ac:dyDescent="0.35">
      <c r="A4" s="2" t="s">
        <v>4</v>
      </c>
      <c r="B4" s="2" t="s">
        <v>177</v>
      </c>
      <c r="C4" s="2" t="s">
        <v>14</v>
      </c>
      <c r="D4" s="2" t="s">
        <v>15</v>
      </c>
      <c r="E4" s="3">
        <v>4473</v>
      </c>
      <c r="F4" s="3">
        <v>3923</v>
      </c>
      <c r="G4" s="3">
        <v>550</v>
      </c>
    </row>
    <row r="5" spans="1:7" x14ac:dyDescent="0.35">
      <c r="A5" s="2" t="s">
        <v>4</v>
      </c>
      <c r="B5" s="2" t="s">
        <v>177</v>
      </c>
      <c r="C5" s="2" t="s">
        <v>16</v>
      </c>
      <c r="D5" s="2" t="s">
        <v>17</v>
      </c>
      <c r="E5" s="3">
        <v>22418</v>
      </c>
      <c r="F5" s="3">
        <v>22218</v>
      </c>
      <c r="G5" s="3">
        <v>200</v>
      </c>
    </row>
    <row r="6" spans="1:7" x14ac:dyDescent="0.35">
      <c r="A6" s="2" t="s">
        <v>4</v>
      </c>
      <c r="B6" s="2" t="s">
        <v>177</v>
      </c>
      <c r="C6" s="2" t="s">
        <v>18</v>
      </c>
      <c r="D6" s="2" t="s">
        <v>19</v>
      </c>
      <c r="E6" s="3">
        <v>54796</v>
      </c>
      <c r="F6" s="3">
        <v>54307</v>
      </c>
      <c r="G6" s="3">
        <v>489</v>
      </c>
    </row>
    <row r="7" spans="1:7" x14ac:dyDescent="0.35">
      <c r="A7" s="2" t="s">
        <v>4</v>
      </c>
      <c r="B7" s="2" t="s">
        <v>177</v>
      </c>
      <c r="C7" s="2" t="s">
        <v>20</v>
      </c>
      <c r="D7" s="2" t="s">
        <v>21</v>
      </c>
      <c r="E7" s="3">
        <v>2080</v>
      </c>
      <c r="F7" s="3">
        <v>1844</v>
      </c>
      <c r="G7" s="3">
        <v>236</v>
      </c>
    </row>
    <row r="8" spans="1:7" x14ac:dyDescent="0.35">
      <c r="A8" s="2" t="s">
        <v>4</v>
      </c>
      <c r="B8" s="2" t="s">
        <v>177</v>
      </c>
      <c r="C8" s="2" t="s">
        <v>28</v>
      </c>
      <c r="D8" s="2" t="s">
        <v>29</v>
      </c>
      <c r="E8" s="3">
        <v>5000</v>
      </c>
      <c r="F8" s="1"/>
      <c r="G8" s="3">
        <v>5000</v>
      </c>
    </row>
    <row r="9" spans="1:7" x14ac:dyDescent="0.35">
      <c r="A9" s="2" t="s">
        <v>4</v>
      </c>
      <c r="B9" s="2" t="s">
        <v>177</v>
      </c>
      <c r="C9" s="2" t="s">
        <v>30</v>
      </c>
      <c r="D9" s="2" t="s">
        <v>31</v>
      </c>
      <c r="E9" s="3">
        <v>386840</v>
      </c>
      <c r="F9" s="3">
        <v>524000</v>
      </c>
      <c r="G9" s="3">
        <v>-137160</v>
      </c>
    </row>
    <row r="10" spans="1:7" x14ac:dyDescent="0.35">
      <c r="A10" s="7" t="s">
        <v>102</v>
      </c>
      <c r="B10" s="7"/>
      <c r="C10" s="7"/>
      <c r="D10" s="7"/>
      <c r="E10" s="6">
        <f>SUM(E2:E9)</f>
        <v>514696</v>
      </c>
      <c r="F10" s="6">
        <f t="shared" ref="F10:G10" si="0">SUM(F2:F9)</f>
        <v>645032</v>
      </c>
      <c r="G10" s="6">
        <f t="shared" si="0"/>
        <v>-130336</v>
      </c>
    </row>
    <row r="11" spans="1:7" x14ac:dyDescent="0.35">
      <c r="A11" s="2" t="s">
        <v>4</v>
      </c>
      <c r="B11" s="2" t="s">
        <v>177</v>
      </c>
      <c r="C11" s="2" t="s">
        <v>108</v>
      </c>
      <c r="D11" s="2" t="s">
        <v>109</v>
      </c>
      <c r="E11" s="3">
        <v>6000</v>
      </c>
      <c r="F11" s="1"/>
      <c r="G11" s="3">
        <v>6000</v>
      </c>
    </row>
    <row r="12" spans="1:7" x14ac:dyDescent="0.35">
      <c r="A12" s="2" t="s">
        <v>4</v>
      </c>
      <c r="B12" s="2" t="s">
        <v>177</v>
      </c>
      <c r="C12" s="2" t="s">
        <v>36</v>
      </c>
      <c r="D12" s="2" t="s">
        <v>37</v>
      </c>
      <c r="E12" s="3">
        <v>6000</v>
      </c>
      <c r="F12" s="3">
        <v>6000</v>
      </c>
      <c r="G12" s="1"/>
    </row>
    <row r="13" spans="1:7" x14ac:dyDescent="0.35">
      <c r="A13" s="2" t="s">
        <v>4</v>
      </c>
      <c r="B13" s="2" t="s">
        <v>177</v>
      </c>
      <c r="C13" s="2" t="s">
        <v>38</v>
      </c>
      <c r="D13" s="2" t="s">
        <v>39</v>
      </c>
      <c r="E13" s="3">
        <v>12100</v>
      </c>
      <c r="F13" s="3">
        <v>12100</v>
      </c>
      <c r="G13" s="1"/>
    </row>
    <row r="14" spans="1:7" x14ac:dyDescent="0.35">
      <c r="A14" s="2" t="s">
        <v>4</v>
      </c>
      <c r="B14" s="2" t="s">
        <v>177</v>
      </c>
      <c r="C14" s="2" t="s">
        <v>178</v>
      </c>
      <c r="D14" s="2" t="s">
        <v>179</v>
      </c>
      <c r="E14" s="3">
        <v>2000</v>
      </c>
      <c r="F14" s="3">
        <v>2000</v>
      </c>
      <c r="G14" s="1"/>
    </row>
    <row r="15" spans="1:7" x14ac:dyDescent="0.35">
      <c r="A15" s="2" t="s">
        <v>4</v>
      </c>
      <c r="B15" s="2" t="s">
        <v>177</v>
      </c>
      <c r="C15" s="2" t="s">
        <v>180</v>
      </c>
      <c r="D15" s="2" t="s">
        <v>181</v>
      </c>
      <c r="E15" s="3">
        <v>200</v>
      </c>
      <c r="F15" s="3">
        <v>200</v>
      </c>
      <c r="G15" s="1"/>
    </row>
    <row r="16" spans="1:7" x14ac:dyDescent="0.35">
      <c r="A16" s="2" t="s">
        <v>4</v>
      </c>
      <c r="B16" s="2" t="s">
        <v>177</v>
      </c>
      <c r="C16" s="2" t="s">
        <v>42</v>
      </c>
      <c r="D16" s="2" t="s">
        <v>43</v>
      </c>
      <c r="E16" s="3">
        <v>3050</v>
      </c>
      <c r="F16" s="3">
        <v>7800</v>
      </c>
      <c r="G16" s="3">
        <v>-4750</v>
      </c>
    </row>
    <row r="17" spans="1:7" x14ac:dyDescent="0.35">
      <c r="A17" s="2" t="s">
        <v>4</v>
      </c>
      <c r="B17" s="2" t="s">
        <v>177</v>
      </c>
      <c r="C17" s="2" t="s">
        <v>44</v>
      </c>
      <c r="D17" s="2" t="s">
        <v>45</v>
      </c>
      <c r="E17" s="3">
        <v>13500</v>
      </c>
      <c r="F17" s="3">
        <v>13500</v>
      </c>
      <c r="G17" s="1"/>
    </row>
    <row r="18" spans="1:7" x14ac:dyDescent="0.35">
      <c r="A18" s="2" t="s">
        <v>4</v>
      </c>
      <c r="B18" s="2" t="s">
        <v>177</v>
      </c>
      <c r="C18" s="2" t="s">
        <v>46</v>
      </c>
      <c r="D18" s="2" t="s">
        <v>47</v>
      </c>
      <c r="E18" s="3">
        <v>13500</v>
      </c>
      <c r="F18" s="3">
        <v>13500</v>
      </c>
      <c r="G18" s="1"/>
    </row>
    <row r="19" spans="1:7" x14ac:dyDescent="0.35">
      <c r="A19" s="2" t="s">
        <v>4</v>
      </c>
      <c r="B19" s="2" t="s">
        <v>177</v>
      </c>
      <c r="C19" s="2" t="s">
        <v>48</v>
      </c>
      <c r="D19" s="2" t="s">
        <v>49</v>
      </c>
      <c r="E19" s="3">
        <v>4550</v>
      </c>
      <c r="F19" s="3">
        <v>4550</v>
      </c>
      <c r="G19" s="1"/>
    </row>
    <row r="20" spans="1:7" x14ac:dyDescent="0.35">
      <c r="A20" s="2" t="s">
        <v>4</v>
      </c>
      <c r="B20" s="2" t="s">
        <v>177</v>
      </c>
      <c r="C20" s="2" t="s">
        <v>50</v>
      </c>
      <c r="D20" s="2" t="s">
        <v>51</v>
      </c>
      <c r="E20" s="3">
        <v>6150</v>
      </c>
      <c r="F20" s="3">
        <v>9400</v>
      </c>
      <c r="G20" s="3">
        <v>-3250</v>
      </c>
    </row>
    <row r="21" spans="1:7" x14ac:dyDescent="0.35">
      <c r="A21" s="2" t="s">
        <v>4</v>
      </c>
      <c r="B21" s="2" t="s">
        <v>177</v>
      </c>
      <c r="C21" s="2" t="s">
        <v>52</v>
      </c>
      <c r="D21" s="2" t="s">
        <v>53</v>
      </c>
      <c r="E21" s="3">
        <v>700</v>
      </c>
      <c r="F21" s="3">
        <v>800</v>
      </c>
      <c r="G21" s="3">
        <v>-100</v>
      </c>
    </row>
    <row r="22" spans="1:7" x14ac:dyDescent="0.35">
      <c r="A22" s="2" t="s">
        <v>4</v>
      </c>
      <c r="B22" s="2" t="s">
        <v>177</v>
      </c>
      <c r="C22" s="2" t="s">
        <v>182</v>
      </c>
      <c r="D22" s="2" t="s">
        <v>183</v>
      </c>
      <c r="E22" s="3">
        <v>3672</v>
      </c>
      <c r="F22" s="3">
        <v>1100</v>
      </c>
      <c r="G22" s="3">
        <v>2572</v>
      </c>
    </row>
    <row r="23" spans="1:7" x14ac:dyDescent="0.35">
      <c r="A23" s="2" t="s">
        <v>4</v>
      </c>
      <c r="B23" s="2" t="s">
        <v>177</v>
      </c>
      <c r="C23" s="2" t="s">
        <v>54</v>
      </c>
      <c r="D23" s="2" t="s">
        <v>55</v>
      </c>
      <c r="E23" s="3">
        <v>16500</v>
      </c>
      <c r="F23" s="3">
        <v>28230</v>
      </c>
      <c r="G23" s="3">
        <v>-11730</v>
      </c>
    </row>
    <row r="24" spans="1:7" x14ac:dyDescent="0.35">
      <c r="A24" s="2" t="s">
        <v>4</v>
      </c>
      <c r="B24" s="2" t="s">
        <v>177</v>
      </c>
      <c r="C24" s="2" t="s">
        <v>56</v>
      </c>
      <c r="D24" s="2" t="s">
        <v>57</v>
      </c>
      <c r="E24" s="3">
        <v>2500</v>
      </c>
      <c r="F24" s="3">
        <v>2500</v>
      </c>
      <c r="G24" s="1"/>
    </row>
    <row r="25" spans="1:7" x14ac:dyDescent="0.35">
      <c r="A25" s="2" t="s">
        <v>4</v>
      </c>
      <c r="B25" s="2" t="s">
        <v>177</v>
      </c>
      <c r="C25" s="2" t="s">
        <v>58</v>
      </c>
      <c r="D25" s="2" t="s">
        <v>59</v>
      </c>
      <c r="E25" s="1"/>
      <c r="F25" s="3">
        <v>2250</v>
      </c>
      <c r="G25" s="3">
        <v>-2250</v>
      </c>
    </row>
    <row r="26" spans="1:7" x14ac:dyDescent="0.35">
      <c r="A26" s="2" t="s">
        <v>4</v>
      </c>
      <c r="B26" s="2" t="s">
        <v>177</v>
      </c>
      <c r="C26" s="2" t="s">
        <v>184</v>
      </c>
      <c r="D26" s="2" t="s">
        <v>185</v>
      </c>
      <c r="E26" s="1"/>
      <c r="F26" s="1"/>
      <c r="G26" s="1"/>
    </row>
    <row r="27" spans="1:7" x14ac:dyDescent="0.35">
      <c r="A27" s="2" t="s">
        <v>4</v>
      </c>
      <c r="B27" s="2" t="s">
        <v>177</v>
      </c>
      <c r="C27" s="2" t="s">
        <v>186</v>
      </c>
      <c r="D27" s="2" t="s">
        <v>187</v>
      </c>
      <c r="E27" s="1"/>
      <c r="F27" s="1"/>
      <c r="G27" s="1"/>
    </row>
    <row r="28" spans="1:7" x14ac:dyDescent="0.35">
      <c r="A28" s="2" t="s">
        <v>4</v>
      </c>
      <c r="B28" s="2" t="s">
        <v>177</v>
      </c>
      <c r="C28" s="2" t="s">
        <v>60</v>
      </c>
      <c r="D28" s="2" t="s">
        <v>61</v>
      </c>
      <c r="E28" s="3">
        <v>100</v>
      </c>
      <c r="F28" s="3">
        <v>100</v>
      </c>
      <c r="G28" s="1"/>
    </row>
    <row r="29" spans="1:7" x14ac:dyDescent="0.35">
      <c r="A29" s="2" t="s">
        <v>4</v>
      </c>
      <c r="B29" s="2" t="s">
        <v>177</v>
      </c>
      <c r="C29" s="2" t="s">
        <v>111</v>
      </c>
      <c r="D29" s="2" t="s">
        <v>112</v>
      </c>
      <c r="E29" s="1"/>
      <c r="F29" s="1"/>
      <c r="G29" s="1"/>
    </row>
    <row r="30" spans="1:7" x14ac:dyDescent="0.35">
      <c r="A30" s="2" t="s">
        <v>4</v>
      </c>
      <c r="B30" s="2" t="s">
        <v>177</v>
      </c>
      <c r="C30" s="2" t="s">
        <v>117</v>
      </c>
      <c r="D30" s="2" t="s">
        <v>118</v>
      </c>
      <c r="E30" s="1"/>
      <c r="F30" s="1"/>
      <c r="G30" s="1"/>
    </row>
    <row r="31" spans="1:7" x14ac:dyDescent="0.35">
      <c r="A31" s="2" t="s">
        <v>4</v>
      </c>
      <c r="B31" s="2" t="s">
        <v>177</v>
      </c>
      <c r="C31" s="2" t="s">
        <v>119</v>
      </c>
      <c r="D31" s="2" t="s">
        <v>120</v>
      </c>
      <c r="E31" s="1"/>
      <c r="F31" s="1"/>
      <c r="G31" s="1"/>
    </row>
    <row r="32" spans="1:7" x14ac:dyDescent="0.35">
      <c r="A32" s="2" t="s">
        <v>4</v>
      </c>
      <c r="B32" s="2" t="s">
        <v>177</v>
      </c>
      <c r="C32" s="2" t="s">
        <v>121</v>
      </c>
      <c r="D32" s="2" t="s">
        <v>122</v>
      </c>
      <c r="E32" s="1"/>
      <c r="F32" s="1"/>
      <c r="G32" s="1"/>
    </row>
    <row r="33" spans="1:7" x14ac:dyDescent="0.35">
      <c r="A33" s="2" t="s">
        <v>4</v>
      </c>
      <c r="B33" s="2" t="s">
        <v>177</v>
      </c>
      <c r="C33" s="2" t="s">
        <v>62</v>
      </c>
      <c r="D33" s="2" t="s">
        <v>63</v>
      </c>
      <c r="E33" s="3">
        <v>15468</v>
      </c>
      <c r="F33" s="3">
        <v>28808</v>
      </c>
      <c r="G33" s="3">
        <v>-13340</v>
      </c>
    </row>
    <row r="34" spans="1:7" x14ac:dyDescent="0.35">
      <c r="A34" s="2" t="s">
        <v>4</v>
      </c>
      <c r="B34" s="2" t="s">
        <v>177</v>
      </c>
      <c r="C34" s="2" t="s">
        <v>64</v>
      </c>
      <c r="D34" s="2" t="s">
        <v>65</v>
      </c>
      <c r="E34" s="3">
        <v>28000</v>
      </c>
      <c r="F34" s="3">
        <v>28500</v>
      </c>
      <c r="G34" s="3">
        <v>-500</v>
      </c>
    </row>
    <row r="35" spans="1:7" x14ac:dyDescent="0.35">
      <c r="A35" s="2" t="s">
        <v>4</v>
      </c>
      <c r="B35" s="2" t="s">
        <v>177</v>
      </c>
      <c r="C35" s="2" t="s">
        <v>66</v>
      </c>
      <c r="D35" s="2" t="s">
        <v>67</v>
      </c>
      <c r="E35" s="3">
        <v>3100</v>
      </c>
      <c r="F35" s="3">
        <v>7212</v>
      </c>
      <c r="G35" s="3">
        <v>-4112</v>
      </c>
    </row>
    <row r="36" spans="1:7" x14ac:dyDescent="0.35">
      <c r="A36" s="2" t="s">
        <v>4</v>
      </c>
      <c r="B36" s="2" t="s">
        <v>177</v>
      </c>
      <c r="C36" s="2" t="s">
        <v>68</v>
      </c>
      <c r="D36" s="2" t="s">
        <v>69</v>
      </c>
      <c r="E36" s="3">
        <v>120000</v>
      </c>
      <c r="F36" s="3">
        <v>120000</v>
      </c>
      <c r="G36" s="1"/>
    </row>
    <row r="37" spans="1:7" x14ac:dyDescent="0.35">
      <c r="A37" s="7" t="s">
        <v>103</v>
      </c>
      <c r="B37" s="7"/>
      <c r="C37" s="7"/>
      <c r="D37" s="7"/>
      <c r="E37" s="6">
        <f>SUM(E11:E36)</f>
        <v>257090</v>
      </c>
      <c r="F37" s="6">
        <f t="shared" ref="F37:G37" si="1">SUM(F11:F36)</f>
        <v>288550</v>
      </c>
      <c r="G37" s="6">
        <f t="shared" si="1"/>
        <v>-31460</v>
      </c>
    </row>
    <row r="38" spans="1:7" x14ac:dyDescent="0.35">
      <c r="A38" s="2" t="s">
        <v>4</v>
      </c>
      <c r="B38" s="2" t="s">
        <v>177</v>
      </c>
      <c r="C38" s="2" t="s">
        <v>80</v>
      </c>
      <c r="D38" s="2" t="s">
        <v>81</v>
      </c>
      <c r="E38" s="1"/>
      <c r="F38" s="3">
        <v>140562</v>
      </c>
      <c r="G38" s="3">
        <v>-140562</v>
      </c>
    </row>
    <row r="39" spans="1:7" x14ac:dyDescent="0.35">
      <c r="A39" s="2" t="s">
        <v>4</v>
      </c>
      <c r="B39" s="2" t="s">
        <v>177</v>
      </c>
      <c r="C39" s="2" t="s">
        <v>188</v>
      </c>
      <c r="D39" s="2" t="s">
        <v>189</v>
      </c>
      <c r="E39" s="3">
        <v>20000</v>
      </c>
      <c r="F39" s="1"/>
      <c r="G39" s="3">
        <v>20000</v>
      </c>
    </row>
    <row r="40" spans="1:7" x14ac:dyDescent="0.35">
      <c r="A40" s="2" t="s">
        <v>4</v>
      </c>
      <c r="B40" s="2" t="s">
        <v>177</v>
      </c>
      <c r="C40" s="2" t="s">
        <v>190</v>
      </c>
      <c r="D40" s="2" t="s">
        <v>191</v>
      </c>
      <c r="E40" s="3">
        <v>13972</v>
      </c>
      <c r="F40" s="1"/>
      <c r="G40" s="3">
        <v>13972</v>
      </c>
    </row>
    <row r="41" spans="1:7" x14ac:dyDescent="0.35">
      <c r="A41" s="2" t="s">
        <v>4</v>
      </c>
      <c r="B41" s="2" t="s">
        <v>177</v>
      </c>
      <c r="C41" s="2" t="s">
        <v>192</v>
      </c>
      <c r="D41" s="2" t="s">
        <v>193</v>
      </c>
      <c r="E41" s="3">
        <v>36000</v>
      </c>
      <c r="F41" s="1"/>
      <c r="G41" s="3">
        <v>36000</v>
      </c>
    </row>
    <row r="42" spans="1:7" x14ac:dyDescent="0.35">
      <c r="A42" s="2" t="s">
        <v>4</v>
      </c>
      <c r="B42" s="2" t="s">
        <v>177</v>
      </c>
      <c r="C42" s="2" t="s">
        <v>90</v>
      </c>
      <c r="D42" s="2" t="s">
        <v>81</v>
      </c>
      <c r="E42" s="3">
        <v>106590</v>
      </c>
      <c r="F42" s="1"/>
      <c r="G42" s="3">
        <v>106590</v>
      </c>
    </row>
    <row r="43" spans="1:7" x14ac:dyDescent="0.35">
      <c r="A43" s="7" t="s">
        <v>104</v>
      </c>
      <c r="B43" s="7"/>
      <c r="C43" s="7"/>
      <c r="D43" s="7"/>
      <c r="E43" s="6">
        <f>SUM(E38:E42)</f>
        <v>176562</v>
      </c>
      <c r="F43" s="6">
        <f t="shared" ref="F43:G43" si="2">SUM(F38:F42)</f>
        <v>140562</v>
      </c>
      <c r="G43" s="6">
        <f t="shared" si="2"/>
        <v>36000</v>
      </c>
    </row>
    <row r="44" spans="1:7" x14ac:dyDescent="0.35">
      <c r="A44" s="2" t="s">
        <v>4</v>
      </c>
      <c r="B44" s="2" t="s">
        <v>177</v>
      </c>
      <c r="C44" s="2" t="s">
        <v>98</v>
      </c>
      <c r="D44" s="2" t="s">
        <v>92</v>
      </c>
      <c r="E44" s="3">
        <v>20000</v>
      </c>
      <c r="F44" s="3">
        <v>20000</v>
      </c>
      <c r="G44" s="1"/>
    </row>
    <row r="45" spans="1:7" x14ac:dyDescent="0.35">
      <c r="A45" s="2" t="s">
        <v>4</v>
      </c>
      <c r="B45" s="2" t="s">
        <v>177</v>
      </c>
      <c r="C45" s="2" t="s">
        <v>99</v>
      </c>
      <c r="D45" s="2" t="s">
        <v>94</v>
      </c>
      <c r="E45" s="3">
        <v>10000</v>
      </c>
      <c r="F45" s="3">
        <v>10000</v>
      </c>
      <c r="G45" s="1"/>
    </row>
    <row r="46" spans="1:7" x14ac:dyDescent="0.35">
      <c r="A46" s="2" t="s">
        <v>4</v>
      </c>
      <c r="B46" s="2" t="s">
        <v>177</v>
      </c>
      <c r="C46" s="2" t="s">
        <v>100</v>
      </c>
      <c r="D46" s="2" t="s">
        <v>41</v>
      </c>
      <c r="E46" s="3">
        <v>5000</v>
      </c>
      <c r="F46" s="3">
        <v>5000</v>
      </c>
      <c r="G46" s="1"/>
    </row>
    <row r="47" spans="1:7" x14ac:dyDescent="0.35">
      <c r="A47" s="7" t="s">
        <v>105</v>
      </c>
      <c r="B47" s="7"/>
      <c r="C47" s="7"/>
      <c r="D47" s="7"/>
      <c r="E47" s="6">
        <f>SUM(E44:E46)</f>
        <v>35000</v>
      </c>
      <c r="F47" s="6">
        <f t="shared" ref="F47:G47" si="3">SUM(F44:F46)</f>
        <v>35000</v>
      </c>
      <c r="G47" s="6">
        <f t="shared" si="3"/>
        <v>0</v>
      </c>
    </row>
    <row r="48" spans="1:7" x14ac:dyDescent="0.35">
      <c r="A48" s="8" t="s">
        <v>194</v>
      </c>
      <c r="B48" s="8"/>
      <c r="C48" s="8"/>
      <c r="D48" s="8"/>
      <c r="E48" s="6">
        <f>E10+E37+E43+E47</f>
        <v>983348</v>
      </c>
      <c r="F48" s="6">
        <f t="shared" ref="F48:G48" si="4">F10+F37+F43+F47</f>
        <v>1109144</v>
      </c>
      <c r="G48" s="6">
        <f t="shared" si="4"/>
        <v>-125796</v>
      </c>
    </row>
  </sheetData>
  <mergeCells count="5">
    <mergeCell ref="A10:D10"/>
    <mergeCell ref="A37:D37"/>
    <mergeCell ref="A43:D43"/>
    <mergeCell ref="A47:D47"/>
    <mergeCell ref="A48:D48"/>
  </mergeCells>
  <pageMargins left="0.70866141732283472" right="0.70866141732283472" top="0.35433070866141736" bottom="0.35433070866141736" header="0.31496062992125984" footer="0.31496062992125984"/>
  <pageSetup paperSize="9" orientation="landscape" r:id="rId1"/>
  <ignoredErrors>
    <ignoredError sqref="A2:H9 A11:H36 A10:D10 H10 A38:H42 A37:D37 H37 A44:H46 A43:D43 H43 A47:D47 H47" numberStoredAsText="1"/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2311</vt:lpstr>
      <vt:lpstr>2312</vt:lpstr>
      <vt:lpstr>2313</vt:lpstr>
      <vt:lpstr>2316</vt:lpstr>
      <vt:lpstr>2412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Gay Gonzalez</dc:creator>
  <cp:lastModifiedBy>sgay</cp:lastModifiedBy>
  <cp:lastPrinted>2020-12-14T09:29:15Z</cp:lastPrinted>
  <dcterms:created xsi:type="dcterms:W3CDTF">2020-12-13T14:02:02Z</dcterms:created>
  <dcterms:modified xsi:type="dcterms:W3CDTF">2020-12-16T12:16:46Z</dcterms:modified>
</cp:coreProperties>
</file>