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Pto 2023\Listados de trabajo EXTERIOR\Presupuesto gastos - copia\Nueva carpeta\"/>
    </mc:Choice>
  </mc:AlternateContent>
  <bookViews>
    <workbookView xWindow="0" yWindow="0" windowWidth="19200" windowHeight="11540"/>
  </bookViews>
  <sheets>
    <sheet name="1623" sheetId="1" r:id="rId1"/>
    <sheet name="1701" sheetId="2" r:id="rId2"/>
    <sheet name="1711" sheetId="3" r:id="rId3"/>
    <sheet name="1721" sheetId="4" r:id="rId4"/>
  </sheets>
  <definedNames>
    <definedName name="_xlnm._FilterDatabase" localSheetId="1" hidden="1">'1701'!$F$2:$F$34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4" l="1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4" i="4"/>
  <c r="G5" i="4"/>
  <c r="G6" i="4"/>
  <c r="G7" i="4"/>
  <c r="G8" i="4"/>
  <c r="G9" i="4"/>
  <c r="G10" i="4"/>
  <c r="G11" i="4"/>
  <c r="G12" i="4"/>
  <c r="G13" i="4"/>
  <c r="G39" i="4"/>
  <c r="G40" i="4"/>
  <c r="G38" i="4"/>
  <c r="G38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G5" i="3"/>
  <c r="G6" i="3"/>
  <c r="G7" i="3"/>
  <c r="G8" i="3"/>
  <c r="G9" i="3"/>
  <c r="G10" i="3"/>
  <c r="G11" i="3"/>
  <c r="G12" i="3"/>
  <c r="G28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4" i="2"/>
  <c r="G5" i="2"/>
  <c r="G6" i="2"/>
  <c r="G7" i="2"/>
  <c r="G8" i="2"/>
  <c r="G9" i="2"/>
  <c r="G10" i="2"/>
  <c r="G4" i="1"/>
  <c r="G3" i="1" l="1"/>
  <c r="G6" i="1"/>
  <c r="G3" i="4"/>
  <c r="G12" i="2"/>
  <c r="G30" i="2"/>
  <c r="G14" i="3"/>
  <c r="G37" i="3"/>
  <c r="G15" i="4"/>
  <c r="G37" i="4"/>
  <c r="G3" i="2"/>
  <c r="G3" i="3"/>
  <c r="G27" i="2"/>
  <c r="G35" i="3"/>
  <c r="G35" i="4"/>
  <c r="F41" i="4"/>
  <c r="E41" i="4"/>
  <c r="F5" i="1"/>
  <c r="E5" i="1"/>
  <c r="G5" i="1" s="1"/>
  <c r="G41" i="4" l="1"/>
  <c r="E34" i="4"/>
  <c r="F34" i="4"/>
  <c r="F36" i="4"/>
  <c r="E36" i="4"/>
  <c r="G36" i="4" s="1"/>
  <c r="F14" i="4"/>
  <c r="E14" i="4"/>
  <c r="G14" i="4" s="1"/>
  <c r="F39" i="3"/>
  <c r="E39" i="3"/>
  <c r="G39" i="3" s="1"/>
  <c r="F36" i="3"/>
  <c r="E36" i="3"/>
  <c r="G36" i="3" s="1"/>
  <c r="F34" i="3"/>
  <c r="E34" i="3"/>
  <c r="G34" i="3" s="1"/>
  <c r="F13" i="3"/>
  <c r="E13" i="3"/>
  <c r="G13" i="3" s="1"/>
  <c r="F31" i="2"/>
  <c r="E31" i="2"/>
  <c r="G31" i="2" s="1"/>
  <c r="F29" i="2"/>
  <c r="E29" i="2"/>
  <c r="G29" i="2" s="1"/>
  <c r="F26" i="2"/>
  <c r="E26" i="2"/>
  <c r="G26" i="2" s="1"/>
  <c r="F11" i="2"/>
  <c r="E11" i="2"/>
  <c r="G11" i="2" s="1"/>
  <c r="F7" i="1"/>
  <c r="E7" i="1"/>
  <c r="G7" i="1" s="1"/>
  <c r="G34" i="4" l="1"/>
  <c r="F32" i="2"/>
  <c r="E32" i="2"/>
  <c r="F8" i="1"/>
  <c r="E42" i="4"/>
  <c r="F42" i="4"/>
  <c r="E40" i="3"/>
  <c r="F40" i="3"/>
  <c r="E8" i="1"/>
  <c r="G8" i="1" l="1"/>
  <c r="G32" i="2"/>
  <c r="G42" i="4"/>
  <c r="G40" i="3"/>
</calcChain>
</file>

<file path=xl/sharedStrings.xml><?xml version="1.0" encoding="utf-8"?>
<sst xmlns="http://schemas.openxmlformats.org/spreadsheetml/2006/main" count="421" uniqueCount="115">
  <si>
    <t>07</t>
  </si>
  <si>
    <t>1623</t>
  </si>
  <si>
    <t>131</t>
  </si>
  <si>
    <t>Laboral temporal.</t>
  </si>
  <si>
    <t>22700</t>
  </si>
  <si>
    <t>Limpieza y aseo.</t>
  </si>
  <si>
    <t>22799</t>
  </si>
  <si>
    <t>Otros trabajos realizados por otras empresas y profes.</t>
  </si>
  <si>
    <t>633</t>
  </si>
  <si>
    <t>Maquinaria, instalaciones técnicas y utillaje.</t>
  </si>
  <si>
    <t>Orgánica</t>
  </si>
  <si>
    <t>Programa</t>
  </si>
  <si>
    <t>Económica</t>
  </si>
  <si>
    <t>Descripción</t>
  </si>
  <si>
    <t>DIFERENCIA</t>
  </si>
  <si>
    <t>1701</t>
  </si>
  <si>
    <t>12000</t>
  </si>
  <si>
    <t>Sueldos del Grupo A1.</t>
  </si>
  <si>
    <t>12001</t>
  </si>
  <si>
    <t>Sueldos del Grupo A2.</t>
  </si>
  <si>
    <t>12003</t>
  </si>
  <si>
    <t>Sueldos del Grupo C1.</t>
  </si>
  <si>
    <t>12006</t>
  </si>
  <si>
    <t>Trienios.</t>
  </si>
  <si>
    <t>12100</t>
  </si>
  <si>
    <t>Complemento de destino.</t>
  </si>
  <si>
    <t>12101</t>
  </si>
  <si>
    <t>Complemento específico.</t>
  </si>
  <si>
    <t>12103</t>
  </si>
  <si>
    <t>Otros complementos.</t>
  </si>
  <si>
    <t>213</t>
  </si>
  <si>
    <t>Reparación de maquinaria, instalaciones técnicas y utillaje.</t>
  </si>
  <si>
    <t>22100</t>
  </si>
  <si>
    <t>Energía eléctrica.</t>
  </si>
  <si>
    <t>22101</t>
  </si>
  <si>
    <t>Agua.</t>
  </si>
  <si>
    <t>22102</t>
  </si>
  <si>
    <t>Gas.</t>
  </si>
  <si>
    <t>22110</t>
  </si>
  <si>
    <t>Productos de limpieza y aseo.</t>
  </si>
  <si>
    <t>224</t>
  </si>
  <si>
    <t>Primas de seguros.</t>
  </si>
  <si>
    <t>22602</t>
  </si>
  <si>
    <t>Publicidad y propaganda.</t>
  </si>
  <si>
    <t>22606</t>
  </si>
  <si>
    <t>Reuniones, conferencias y cursos.</t>
  </si>
  <si>
    <t>22699</t>
  </si>
  <si>
    <t>Otros gastos diversos</t>
  </si>
  <si>
    <t>22706</t>
  </si>
  <si>
    <t>Estudios y trabajos técnicos.</t>
  </si>
  <si>
    <t>23020</t>
  </si>
  <si>
    <t>Dietas del personal no directivo</t>
  </si>
  <si>
    <t>23120</t>
  </si>
  <si>
    <t>Locomoción del personal no directivo.</t>
  </si>
  <si>
    <t>463</t>
  </si>
  <si>
    <t>A Mancomunidades.</t>
  </si>
  <si>
    <t>466</t>
  </si>
  <si>
    <t>A otras Entidades que agrupen municipios.</t>
  </si>
  <si>
    <t>623</t>
  </si>
  <si>
    <t>763</t>
  </si>
  <si>
    <t>1711</t>
  </si>
  <si>
    <t>12004</t>
  </si>
  <si>
    <t>Sueldos del Grupo C2.</t>
  </si>
  <si>
    <t>13000</t>
  </si>
  <si>
    <t>Retribuciones básicas.</t>
  </si>
  <si>
    <t>13001</t>
  </si>
  <si>
    <t>Horas extraordinarias</t>
  </si>
  <si>
    <t>13002</t>
  </si>
  <si>
    <t>Otras remuneraciones.</t>
  </si>
  <si>
    <t>203</t>
  </si>
  <si>
    <t>Arrendamientos de maquinaria, instalaciones y utillaje.</t>
  </si>
  <si>
    <t>210</t>
  </si>
  <si>
    <t>Infraestructuras y bienes naturales.</t>
  </si>
  <si>
    <t>212</t>
  </si>
  <si>
    <t>Reparación de edificios y otras construcciones.</t>
  </si>
  <si>
    <t>214</t>
  </si>
  <si>
    <t>Reparación de elementos de transporte.</t>
  </si>
  <si>
    <t>22103</t>
  </si>
  <si>
    <t>Combustibles y carburantes.</t>
  </si>
  <si>
    <t>22104</t>
  </si>
  <si>
    <t>Vestuario.</t>
  </si>
  <si>
    <t>22106</t>
  </si>
  <si>
    <t>Productos farmacéuticos y material sanitario.</t>
  </si>
  <si>
    <t>22113</t>
  </si>
  <si>
    <t>Manutención de animales.</t>
  </si>
  <si>
    <t>22199</t>
  </si>
  <si>
    <t>Otros suministros.</t>
  </si>
  <si>
    <t>225</t>
  </si>
  <si>
    <t>Tributos.</t>
  </si>
  <si>
    <t>Otras transf. a Familias e Instituciones sin fines de lucro.</t>
  </si>
  <si>
    <t>48999</t>
  </si>
  <si>
    <t>610</t>
  </si>
  <si>
    <t>Inversiones en terrenos.</t>
  </si>
  <si>
    <t>619</t>
  </si>
  <si>
    <t>Otras inver de reposic en infraest y bienes dest al uso gral</t>
  </si>
  <si>
    <t>632</t>
  </si>
  <si>
    <t>Edificios y otras construcciones.</t>
  </si>
  <si>
    <t>1721</t>
  </si>
  <si>
    <t>22112</t>
  </si>
  <si>
    <t>Sumin. de material electrónico, eléctrico y de telecomunic.</t>
  </si>
  <si>
    <t>223</t>
  </si>
  <si>
    <t>Transportes.</t>
  </si>
  <si>
    <t>22603</t>
  </si>
  <si>
    <t>Publicación en Diarios Oficiales</t>
  </si>
  <si>
    <t>641</t>
  </si>
  <si>
    <t>Gastos en aplicaciones informáticas.</t>
  </si>
  <si>
    <t>CAPITULO VI. INVERSIONES REALES</t>
  </si>
  <si>
    <t>TOTAL PROGRAMA TRATAMIENTO DE RESIDUOS</t>
  </si>
  <si>
    <t>CAPITULO I. GASTOS DE PERSONAL</t>
  </si>
  <si>
    <t>CAPITULO II. GASTOS EN BIENES CORRIENTES Y SERVICIOS</t>
  </si>
  <si>
    <t>CAPITULO IV. TRANSFERENCIAS CORRIENTES</t>
  </si>
  <si>
    <t>CAPITULO VII. TRANSFERENCIAS DE CAPITAL</t>
  </si>
  <si>
    <t>TOTAL PROGRAMA DIRECCION DEL AREA DE MEDIO AMBIENTE</t>
  </si>
  <si>
    <t>TOTAL PROGRAMA PARQUES Y JARDINES</t>
  </si>
  <si>
    <t>TOTAL PROGRAMA PROTECCION DEL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</si>
</sst>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.0500000000000007"/>
      <color indexed="8"/>
      <name val="Arial"/>
      <family val="2"/>
    </font>
    <font>
      <b/>
      <sz val="8.0500000000000007"/>
      <color indexed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3">
    <cellStyle name="Normal" xfId="0" builtinId="0"/>
    <cellStyle name="Normal 2 2" xfId="1"/>
    <cellStyle name="Normal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tabSelected="1" workbookViewId="0">
      <selection activeCell="A8" sqref="A8:D8"/>
    </sheetView>
  </sheetViews>
  <sheetFormatPr baseColWidth="10" defaultRowHeight="14.5" x14ac:dyDescent="0.35"/>
  <cols>
    <col min="1" max="1" width="7.81640625" bestFit="1" customWidth="1"/>
    <col min="2" max="2" width="8.81640625" bestFit="1" customWidth="1"/>
    <col min="3" max="3" width="6" customWidth="1"/>
    <col min="4" max="4" width="33.26953125" customWidth="1"/>
    <col min="5" max="6" width="9.1796875" bestFit="1" customWidth="1"/>
  </cols>
  <sheetData>
    <row r="2" spans="1:7" x14ac:dyDescent="0.35">
      <c r="A2" s="2" t="s">
        <v>10</v>
      </c>
      <c r="B2" s="2" t="s">
        <v>11</v>
      </c>
      <c r="C2" s="2" t="s">
        <v>12</v>
      </c>
      <c r="D2" s="2" t="s">
        <v>13</v>
      </c>
      <c r="E2" s="5">
        <v>2023</v>
      </c>
      <c r="F2" s="5">
        <v>2022</v>
      </c>
      <c r="G2" s="2" t="s">
        <v>14</v>
      </c>
    </row>
    <row r="3" spans="1:7" x14ac:dyDescent="0.35">
      <c r="A3" s="1" t="s">
        <v>0</v>
      </c>
      <c r="B3" s="1" t="s">
        <v>1</v>
      </c>
      <c r="C3" s="1" t="s">
        <v>2</v>
      </c>
      <c r="D3" s="1" t="s">
        <v>3</v>
      </c>
      <c r="E3" s="3">
        <v>40000</v>
      </c>
      <c r="F3" s="3">
        <v>0</v>
      </c>
      <c r="G3" s="3">
        <f>+E3-F3</f>
        <v>40000</v>
      </c>
    </row>
    <row r="4" spans="1:7" x14ac:dyDescent="0.35">
      <c r="A4" s="1" t="s">
        <v>0</v>
      </c>
      <c r="B4" s="1" t="s">
        <v>1</v>
      </c>
      <c r="C4" s="1" t="s">
        <v>4</v>
      </c>
      <c r="D4" s="1" t="s">
        <v>5</v>
      </c>
      <c r="E4" s="3">
        <v>4700000</v>
      </c>
      <c r="F4" s="3">
        <v>4339600</v>
      </c>
      <c r="G4" s="3">
        <f t="shared" ref="G4:G8" si="0">+E4-F4</f>
        <v>360400</v>
      </c>
    </row>
    <row r="5" spans="1:7" x14ac:dyDescent="0.35">
      <c r="A5" s="6" t="s">
        <v>108</v>
      </c>
      <c r="B5" s="6"/>
      <c r="C5" s="6"/>
      <c r="D5" s="6"/>
      <c r="E5" s="4">
        <f>SUM(E3:E4)</f>
        <v>4740000</v>
      </c>
      <c r="F5" s="4">
        <f>SUM(F3:F4)</f>
        <v>4339600</v>
      </c>
      <c r="G5" s="4">
        <f t="shared" si="0"/>
        <v>400400</v>
      </c>
    </row>
    <row r="6" spans="1:7" x14ac:dyDescent="0.35">
      <c r="A6" s="1" t="s">
        <v>0</v>
      </c>
      <c r="B6" s="1" t="s">
        <v>1</v>
      </c>
      <c r="C6" s="1" t="s">
        <v>8</v>
      </c>
      <c r="D6" s="1" t="s">
        <v>9</v>
      </c>
      <c r="E6" s="3">
        <v>1600000</v>
      </c>
      <c r="F6" s="3">
        <v>0</v>
      </c>
      <c r="G6" s="3">
        <f t="shared" si="0"/>
        <v>1600000</v>
      </c>
    </row>
    <row r="7" spans="1:7" x14ac:dyDescent="0.35">
      <c r="A7" s="6" t="s">
        <v>106</v>
      </c>
      <c r="B7" s="6"/>
      <c r="C7" s="6"/>
      <c r="D7" s="6"/>
      <c r="E7" s="4">
        <f>SUM(E6)</f>
        <v>1600000</v>
      </c>
      <c r="F7" s="4">
        <f t="shared" ref="F7" si="1">SUM(F6)</f>
        <v>0</v>
      </c>
      <c r="G7" s="4">
        <f t="shared" si="0"/>
        <v>1600000</v>
      </c>
    </row>
    <row r="8" spans="1:7" x14ac:dyDescent="0.35">
      <c r="A8" s="7" t="s">
        <v>107</v>
      </c>
      <c r="B8" s="7"/>
      <c r="C8" s="7"/>
      <c r="D8" s="7"/>
      <c r="E8" s="4">
        <f>E5+E7</f>
        <v>6340000</v>
      </c>
      <c r="F8" s="4">
        <f t="shared" ref="F8" si="2">F5+F7</f>
        <v>4339600</v>
      </c>
      <c r="G8" s="4">
        <f t="shared" si="0"/>
        <v>2000400</v>
      </c>
    </row>
  </sheetData>
  <mergeCells count="3">
    <mergeCell ref="A5:D5"/>
    <mergeCell ref="A7:D7"/>
    <mergeCell ref="A8:D8"/>
  </mergeCells>
  <pageMargins left="0.7" right="0.7" top="0.75" bottom="0.75" header="0.3" footer="0.3"/>
  <pageSetup paperSize="9" orientation="portrait" r:id="rId1"/>
  <ignoredErrors>
    <ignoredError sqref="A4:D4 A3:D3" numberStoredAsText="1"/>
    <ignoredError sqref="E5 F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topLeftCell="A19" workbookViewId="0">
      <selection activeCell="A32" sqref="A32:D32"/>
    </sheetView>
  </sheetViews>
  <sheetFormatPr baseColWidth="10" defaultRowHeight="14.5" x14ac:dyDescent="0.35"/>
  <cols>
    <col min="1" max="1" width="7.81640625" bestFit="1" customWidth="1"/>
    <col min="2" max="2" width="8.81640625" bestFit="1" customWidth="1"/>
    <col min="3" max="3" width="9.36328125" bestFit="1" customWidth="1"/>
    <col min="4" max="4" width="38.26953125" bestFit="1" customWidth="1"/>
    <col min="5" max="5" width="9.81640625" bestFit="1" customWidth="1"/>
    <col min="6" max="6" width="8.81640625" bestFit="1" customWidth="1"/>
    <col min="7" max="7" width="9.81640625" bestFit="1" customWidth="1"/>
  </cols>
  <sheetData>
    <row r="2" spans="1:7" x14ac:dyDescent="0.35">
      <c r="A2" s="2" t="s">
        <v>10</v>
      </c>
      <c r="B2" s="2" t="s">
        <v>11</v>
      </c>
      <c r="C2" s="2" t="s">
        <v>12</v>
      </c>
      <c r="D2" s="2" t="s">
        <v>13</v>
      </c>
      <c r="E2" s="5">
        <v>2023</v>
      </c>
      <c r="F2" s="5">
        <v>2022</v>
      </c>
      <c r="G2" s="2" t="s">
        <v>14</v>
      </c>
    </row>
    <row r="3" spans="1:7" x14ac:dyDescent="0.35">
      <c r="A3" s="1" t="s">
        <v>0</v>
      </c>
      <c r="B3" s="1" t="s">
        <v>15</v>
      </c>
      <c r="C3" s="1" t="s">
        <v>16</v>
      </c>
      <c r="D3" s="1" t="s">
        <v>17</v>
      </c>
      <c r="E3" s="3">
        <v>50654</v>
      </c>
      <c r="F3" s="3">
        <v>49227</v>
      </c>
      <c r="G3" s="3">
        <f>+E3-F3</f>
        <v>1427</v>
      </c>
    </row>
    <row r="4" spans="1:7" x14ac:dyDescent="0.35">
      <c r="A4" s="1" t="s">
        <v>0</v>
      </c>
      <c r="B4" s="1" t="s">
        <v>15</v>
      </c>
      <c r="C4" s="1" t="s">
        <v>18</v>
      </c>
      <c r="D4" s="1" t="s">
        <v>19</v>
      </c>
      <c r="E4" s="3">
        <v>29695</v>
      </c>
      <c r="F4" s="3">
        <v>28858</v>
      </c>
      <c r="G4" s="3">
        <f t="shared" ref="G4:G32" si="0">+E4-F4</f>
        <v>837</v>
      </c>
    </row>
    <row r="5" spans="1:7" x14ac:dyDescent="0.35">
      <c r="A5" s="1" t="s">
        <v>0</v>
      </c>
      <c r="B5" s="1" t="s">
        <v>15</v>
      </c>
      <c r="C5" s="1" t="s">
        <v>20</v>
      </c>
      <c r="D5" s="1" t="s">
        <v>21</v>
      </c>
      <c r="E5" s="3">
        <v>22743</v>
      </c>
      <c r="F5" s="3">
        <v>33154</v>
      </c>
      <c r="G5" s="3">
        <f t="shared" si="0"/>
        <v>-10411</v>
      </c>
    </row>
    <row r="6" spans="1:7" x14ac:dyDescent="0.35">
      <c r="A6" s="1" t="s">
        <v>0</v>
      </c>
      <c r="B6" s="1" t="s">
        <v>15</v>
      </c>
      <c r="C6" s="1" t="s">
        <v>61</v>
      </c>
      <c r="D6" s="1" t="s">
        <v>62</v>
      </c>
      <c r="E6" s="3">
        <v>9639</v>
      </c>
      <c r="F6" s="3">
        <v>0</v>
      </c>
      <c r="G6" s="3">
        <f t="shared" si="0"/>
        <v>9639</v>
      </c>
    </row>
    <row r="7" spans="1:7" x14ac:dyDescent="0.35">
      <c r="A7" s="1" t="s">
        <v>0</v>
      </c>
      <c r="B7" s="1" t="s">
        <v>15</v>
      </c>
      <c r="C7" s="1" t="s">
        <v>22</v>
      </c>
      <c r="D7" s="1" t="s">
        <v>23</v>
      </c>
      <c r="E7" s="3">
        <v>28909</v>
      </c>
      <c r="F7" s="3">
        <v>32321</v>
      </c>
      <c r="G7" s="3">
        <f t="shared" si="0"/>
        <v>-3412</v>
      </c>
    </row>
    <row r="8" spans="1:7" x14ac:dyDescent="0.35">
      <c r="A8" s="1" t="s">
        <v>0</v>
      </c>
      <c r="B8" s="1" t="s">
        <v>15</v>
      </c>
      <c r="C8" s="1" t="s">
        <v>24</v>
      </c>
      <c r="D8" s="1" t="s">
        <v>25</v>
      </c>
      <c r="E8" s="3">
        <v>79553</v>
      </c>
      <c r="F8" s="3">
        <v>80114</v>
      </c>
      <c r="G8" s="3">
        <f t="shared" si="0"/>
        <v>-561</v>
      </c>
    </row>
    <row r="9" spans="1:7" x14ac:dyDescent="0.35">
      <c r="A9" s="1" t="s">
        <v>0</v>
      </c>
      <c r="B9" s="1" t="s">
        <v>15</v>
      </c>
      <c r="C9" s="1" t="s">
        <v>26</v>
      </c>
      <c r="D9" s="1" t="s">
        <v>27</v>
      </c>
      <c r="E9" s="3">
        <v>192494</v>
      </c>
      <c r="F9" s="3">
        <v>187071</v>
      </c>
      <c r="G9" s="3">
        <f t="shared" si="0"/>
        <v>5423</v>
      </c>
    </row>
    <row r="10" spans="1:7" x14ac:dyDescent="0.35">
      <c r="A10" s="1" t="s">
        <v>0</v>
      </c>
      <c r="B10" s="1" t="s">
        <v>15</v>
      </c>
      <c r="C10" s="1" t="s">
        <v>28</v>
      </c>
      <c r="D10" s="1" t="s">
        <v>29</v>
      </c>
      <c r="E10" s="3">
        <v>13245</v>
      </c>
      <c r="F10" s="3">
        <v>15957</v>
      </c>
      <c r="G10" s="3">
        <f t="shared" si="0"/>
        <v>-2712</v>
      </c>
    </row>
    <row r="11" spans="1:7" x14ac:dyDescent="0.35">
      <c r="A11" s="6" t="s">
        <v>108</v>
      </c>
      <c r="B11" s="6"/>
      <c r="C11" s="6"/>
      <c r="D11" s="6"/>
      <c r="E11" s="4">
        <f>SUM(E3:E10)</f>
        <v>426932</v>
      </c>
      <c r="F11" s="4">
        <f t="shared" ref="F11" si="1">SUM(F3:F10)</f>
        <v>426702</v>
      </c>
      <c r="G11" s="4">
        <f t="shared" si="0"/>
        <v>230</v>
      </c>
    </row>
    <row r="12" spans="1:7" x14ac:dyDescent="0.35">
      <c r="A12" s="1" t="s">
        <v>0</v>
      </c>
      <c r="B12" s="1" t="s">
        <v>15</v>
      </c>
      <c r="C12" s="1" t="s">
        <v>30</v>
      </c>
      <c r="D12" s="1" t="s">
        <v>31</v>
      </c>
      <c r="E12" s="3">
        <v>12600</v>
      </c>
      <c r="F12" s="3">
        <v>12000</v>
      </c>
      <c r="G12" s="3">
        <f t="shared" si="0"/>
        <v>600</v>
      </c>
    </row>
    <row r="13" spans="1:7" x14ac:dyDescent="0.35">
      <c r="A13" s="1" t="s">
        <v>0</v>
      </c>
      <c r="B13" s="1" t="s">
        <v>15</v>
      </c>
      <c r="C13" s="1" t="s">
        <v>32</v>
      </c>
      <c r="D13" s="1" t="s">
        <v>33</v>
      </c>
      <c r="E13" s="3">
        <v>21800</v>
      </c>
      <c r="F13" s="3">
        <v>21800</v>
      </c>
      <c r="G13" s="3">
        <f t="shared" si="0"/>
        <v>0</v>
      </c>
    </row>
    <row r="14" spans="1:7" x14ac:dyDescent="0.35">
      <c r="A14" s="1" t="s">
        <v>0</v>
      </c>
      <c r="B14" s="1" t="s">
        <v>15</v>
      </c>
      <c r="C14" s="1" t="s">
        <v>34</v>
      </c>
      <c r="D14" s="1" t="s">
        <v>35</v>
      </c>
      <c r="E14" s="3">
        <v>1575</v>
      </c>
      <c r="F14" s="3">
        <v>1500</v>
      </c>
      <c r="G14" s="3">
        <f t="shared" si="0"/>
        <v>75</v>
      </c>
    </row>
    <row r="15" spans="1:7" x14ac:dyDescent="0.35">
      <c r="A15" s="1" t="s">
        <v>0</v>
      </c>
      <c r="B15" s="1" t="s">
        <v>15</v>
      </c>
      <c r="C15" s="1" t="s">
        <v>36</v>
      </c>
      <c r="D15" s="1" t="s">
        <v>37</v>
      </c>
      <c r="E15" s="3">
        <v>22103</v>
      </c>
      <c r="F15" s="3">
        <v>21050</v>
      </c>
      <c r="G15" s="3">
        <f t="shared" si="0"/>
        <v>1053</v>
      </c>
    </row>
    <row r="16" spans="1:7" x14ac:dyDescent="0.35">
      <c r="A16" s="1" t="s">
        <v>0</v>
      </c>
      <c r="B16" s="1" t="s">
        <v>15</v>
      </c>
      <c r="C16" s="1" t="s">
        <v>38</v>
      </c>
      <c r="D16" s="1" t="s">
        <v>39</v>
      </c>
      <c r="E16" s="3">
        <v>1680</v>
      </c>
      <c r="F16" s="3">
        <v>1600</v>
      </c>
      <c r="G16" s="3">
        <f t="shared" si="0"/>
        <v>80</v>
      </c>
    </row>
    <row r="17" spans="1:7" x14ac:dyDescent="0.35">
      <c r="A17" s="1" t="s">
        <v>0</v>
      </c>
      <c r="B17" s="1" t="s">
        <v>15</v>
      </c>
      <c r="C17" s="1" t="s">
        <v>40</v>
      </c>
      <c r="D17" s="1" t="s">
        <v>41</v>
      </c>
      <c r="E17" s="3">
        <v>1600</v>
      </c>
      <c r="F17" s="3">
        <v>1476</v>
      </c>
      <c r="G17" s="3">
        <f t="shared" si="0"/>
        <v>124</v>
      </c>
    </row>
    <row r="18" spans="1:7" x14ac:dyDescent="0.35">
      <c r="A18" s="1" t="s">
        <v>0</v>
      </c>
      <c r="B18" s="1" t="s">
        <v>15</v>
      </c>
      <c r="C18" s="1" t="s">
        <v>42</v>
      </c>
      <c r="D18" s="1" t="s">
        <v>43</v>
      </c>
      <c r="E18" s="3">
        <v>8500</v>
      </c>
      <c r="F18" s="3">
        <v>8500</v>
      </c>
      <c r="G18" s="3">
        <f t="shared" si="0"/>
        <v>0</v>
      </c>
    </row>
    <row r="19" spans="1:7" x14ac:dyDescent="0.35">
      <c r="A19" s="1" t="s">
        <v>0</v>
      </c>
      <c r="B19" s="1" t="s">
        <v>15</v>
      </c>
      <c r="C19" s="1" t="s">
        <v>44</v>
      </c>
      <c r="D19" s="1" t="s">
        <v>45</v>
      </c>
      <c r="E19" s="3">
        <v>5000</v>
      </c>
      <c r="F19" s="3">
        <v>5000</v>
      </c>
      <c r="G19" s="3">
        <f t="shared" si="0"/>
        <v>0</v>
      </c>
    </row>
    <row r="20" spans="1:7" x14ac:dyDescent="0.35">
      <c r="A20" s="1" t="s">
        <v>0</v>
      </c>
      <c r="B20" s="1" t="s">
        <v>15</v>
      </c>
      <c r="C20" s="1" t="s">
        <v>46</v>
      </c>
      <c r="D20" s="1" t="s">
        <v>47</v>
      </c>
      <c r="E20" s="3">
        <v>33000</v>
      </c>
      <c r="F20" s="3">
        <v>33000</v>
      </c>
      <c r="G20" s="3">
        <f t="shared" si="0"/>
        <v>0</v>
      </c>
    </row>
    <row r="21" spans="1:7" x14ac:dyDescent="0.35">
      <c r="A21" s="1" t="s">
        <v>0</v>
      </c>
      <c r="B21" s="1" t="s">
        <v>15</v>
      </c>
      <c r="C21" s="1" t="s">
        <v>4</v>
      </c>
      <c r="D21" s="1" t="s">
        <v>5</v>
      </c>
      <c r="E21" s="3">
        <v>63250</v>
      </c>
      <c r="F21" s="3">
        <v>63250</v>
      </c>
      <c r="G21" s="3">
        <f t="shared" si="0"/>
        <v>0</v>
      </c>
    </row>
    <row r="22" spans="1:7" x14ac:dyDescent="0.35">
      <c r="A22" s="1" t="s">
        <v>0</v>
      </c>
      <c r="B22" s="1" t="s">
        <v>15</v>
      </c>
      <c r="C22" s="1" t="s">
        <v>48</v>
      </c>
      <c r="D22" s="1" t="s">
        <v>49</v>
      </c>
      <c r="E22" s="3">
        <v>60000</v>
      </c>
      <c r="F22" s="3">
        <v>60000</v>
      </c>
      <c r="G22" s="3">
        <f t="shared" si="0"/>
        <v>0</v>
      </c>
    </row>
    <row r="23" spans="1:7" x14ac:dyDescent="0.35">
      <c r="A23" s="1" t="s">
        <v>0</v>
      </c>
      <c r="B23" s="1" t="s">
        <v>15</v>
      </c>
      <c r="C23" s="1" t="s">
        <v>6</v>
      </c>
      <c r="D23" s="1" t="s">
        <v>7</v>
      </c>
      <c r="E23" s="3">
        <v>60000</v>
      </c>
      <c r="F23" s="3">
        <v>60000</v>
      </c>
      <c r="G23" s="3">
        <f t="shared" si="0"/>
        <v>0</v>
      </c>
    </row>
    <row r="24" spans="1:7" x14ac:dyDescent="0.35">
      <c r="A24" s="1" t="s">
        <v>0</v>
      </c>
      <c r="B24" s="1" t="s">
        <v>15</v>
      </c>
      <c r="C24" s="1" t="s">
        <v>50</v>
      </c>
      <c r="D24" s="1" t="s">
        <v>51</v>
      </c>
      <c r="E24" s="3">
        <v>1000</v>
      </c>
      <c r="F24" s="3">
        <v>1000</v>
      </c>
      <c r="G24" s="3">
        <f t="shared" si="0"/>
        <v>0</v>
      </c>
    </row>
    <row r="25" spans="1:7" x14ac:dyDescent="0.35">
      <c r="A25" s="1" t="s">
        <v>0</v>
      </c>
      <c r="B25" s="1" t="s">
        <v>15</v>
      </c>
      <c r="C25" s="1" t="s">
        <v>52</v>
      </c>
      <c r="D25" s="1" t="s">
        <v>53</v>
      </c>
      <c r="E25" s="3">
        <v>1000</v>
      </c>
      <c r="F25" s="3">
        <v>1000</v>
      </c>
      <c r="G25" s="3">
        <f t="shared" si="0"/>
        <v>0</v>
      </c>
    </row>
    <row r="26" spans="1:7" x14ac:dyDescent="0.35">
      <c r="A26" s="6" t="s">
        <v>109</v>
      </c>
      <c r="B26" s="6"/>
      <c r="C26" s="6"/>
      <c r="D26" s="6"/>
      <c r="E26" s="4">
        <f>SUM(E12:E25)</f>
        <v>293108</v>
      </c>
      <c r="F26" s="4">
        <f t="shared" ref="F26" si="2">SUM(F12:F25)</f>
        <v>291176</v>
      </c>
      <c r="G26" s="4">
        <f t="shared" si="0"/>
        <v>1932</v>
      </c>
    </row>
    <row r="27" spans="1:7" x14ac:dyDescent="0.35">
      <c r="A27" s="1" t="s">
        <v>0</v>
      </c>
      <c r="B27" s="1" t="s">
        <v>15</v>
      </c>
      <c r="C27" s="1" t="s">
        <v>54</v>
      </c>
      <c r="D27" s="1" t="s">
        <v>55</v>
      </c>
      <c r="E27" s="3">
        <v>10600</v>
      </c>
      <c r="F27" s="3">
        <v>10600</v>
      </c>
      <c r="G27" s="3">
        <f t="shared" si="0"/>
        <v>0</v>
      </c>
    </row>
    <row r="28" spans="1:7" x14ac:dyDescent="0.35">
      <c r="A28" s="1" t="s">
        <v>0</v>
      </c>
      <c r="B28" s="1" t="s">
        <v>15</v>
      </c>
      <c r="C28" s="1" t="s">
        <v>56</v>
      </c>
      <c r="D28" s="1" t="s">
        <v>57</v>
      </c>
      <c r="E28" s="3">
        <v>6200</v>
      </c>
      <c r="F28" s="3">
        <v>6200</v>
      </c>
      <c r="G28" s="3">
        <f t="shared" si="0"/>
        <v>0</v>
      </c>
    </row>
    <row r="29" spans="1:7" x14ac:dyDescent="0.35">
      <c r="A29" s="6" t="s">
        <v>110</v>
      </c>
      <c r="B29" s="6"/>
      <c r="C29" s="6"/>
      <c r="D29" s="6"/>
      <c r="E29" s="4">
        <f>SUM(E27:E28)</f>
        <v>16800</v>
      </c>
      <c r="F29" s="4">
        <f t="shared" ref="F29" si="3">SUM(F27:F28)</f>
        <v>16800</v>
      </c>
      <c r="G29" s="4">
        <f t="shared" si="0"/>
        <v>0</v>
      </c>
    </row>
    <row r="30" spans="1:7" x14ac:dyDescent="0.35">
      <c r="A30" s="1" t="s">
        <v>0</v>
      </c>
      <c r="B30" s="1" t="s">
        <v>15</v>
      </c>
      <c r="C30" s="1" t="s">
        <v>59</v>
      </c>
      <c r="D30" s="1" t="s">
        <v>55</v>
      </c>
      <c r="E30" s="3">
        <v>0</v>
      </c>
      <c r="F30" s="3">
        <v>49950</v>
      </c>
      <c r="G30" s="3">
        <f t="shared" si="0"/>
        <v>-49950</v>
      </c>
    </row>
    <row r="31" spans="1:7" x14ac:dyDescent="0.35">
      <c r="A31" s="6" t="s">
        <v>111</v>
      </c>
      <c r="B31" s="6"/>
      <c r="C31" s="6"/>
      <c r="D31" s="6"/>
      <c r="E31" s="4">
        <f>SUM(E30:E30)</f>
        <v>0</v>
      </c>
      <c r="F31" s="4">
        <f>SUM(F30:F30)</f>
        <v>49950</v>
      </c>
      <c r="G31" s="4">
        <f t="shared" si="0"/>
        <v>-49950</v>
      </c>
    </row>
    <row r="32" spans="1:7" x14ac:dyDescent="0.35">
      <c r="A32" s="6" t="s">
        <v>112</v>
      </c>
      <c r="B32" s="6"/>
      <c r="C32" s="6"/>
      <c r="D32" s="6"/>
      <c r="E32" s="4">
        <f>E11+E26+E29+E31</f>
        <v>736840</v>
      </c>
      <c r="F32" s="4">
        <f t="shared" ref="F32" si="4">F11+F26+F29+F31</f>
        <v>784628</v>
      </c>
      <c r="G32" s="4">
        <f t="shared" si="0"/>
        <v>-47788</v>
      </c>
    </row>
  </sheetData>
  <mergeCells count="5">
    <mergeCell ref="A32:D32"/>
    <mergeCell ref="A11:D11"/>
    <mergeCell ref="A26:D26"/>
    <mergeCell ref="A29:D29"/>
    <mergeCell ref="A31:D31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7:D10 A12:D25 A27:D28 A30:D30 A3:D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0"/>
  <sheetViews>
    <sheetView topLeftCell="A28" workbookViewId="0">
      <selection activeCell="A40" sqref="A40:D40"/>
    </sheetView>
  </sheetViews>
  <sheetFormatPr baseColWidth="10" defaultRowHeight="14.5" x14ac:dyDescent="0.35"/>
  <cols>
    <col min="1" max="1" width="7.81640625" bestFit="1" customWidth="1"/>
    <col min="2" max="2" width="8.81640625" bestFit="1" customWidth="1"/>
    <col min="3" max="3" width="8.6328125" bestFit="1" customWidth="1"/>
    <col min="4" max="4" width="36.08984375" customWidth="1"/>
    <col min="5" max="6" width="10" bestFit="1" customWidth="1"/>
    <col min="7" max="7" width="10.36328125" bestFit="1" customWidth="1"/>
  </cols>
  <sheetData>
    <row r="2" spans="1:7" x14ac:dyDescent="0.35">
      <c r="A2" s="2" t="s">
        <v>10</v>
      </c>
      <c r="B2" s="2" t="s">
        <v>11</v>
      </c>
      <c r="C2" s="2" t="s">
        <v>12</v>
      </c>
      <c r="D2" s="2" t="s">
        <v>13</v>
      </c>
      <c r="E2" s="5">
        <v>2023</v>
      </c>
      <c r="F2" s="5">
        <v>2022</v>
      </c>
      <c r="G2" s="2" t="s">
        <v>14</v>
      </c>
    </row>
    <row r="3" spans="1:7" x14ac:dyDescent="0.35">
      <c r="A3" s="1" t="s">
        <v>0</v>
      </c>
      <c r="B3" s="1" t="s">
        <v>60</v>
      </c>
      <c r="C3" s="1" t="s">
        <v>20</v>
      </c>
      <c r="D3" s="1" t="s">
        <v>21</v>
      </c>
      <c r="E3" s="3">
        <v>22743</v>
      </c>
      <c r="F3" s="3">
        <v>22102</v>
      </c>
      <c r="G3" s="3">
        <f>+E3-F3</f>
        <v>641</v>
      </c>
    </row>
    <row r="4" spans="1:7" x14ac:dyDescent="0.35">
      <c r="A4" s="1" t="s">
        <v>0</v>
      </c>
      <c r="B4" s="1" t="s">
        <v>60</v>
      </c>
      <c r="C4" s="1" t="s">
        <v>61</v>
      </c>
      <c r="D4" s="1" t="s">
        <v>62</v>
      </c>
      <c r="E4" s="3">
        <v>9639</v>
      </c>
      <c r="F4" s="3">
        <v>9367</v>
      </c>
      <c r="G4" s="3">
        <f t="shared" ref="G4:G40" si="0">+E4-F4</f>
        <v>272</v>
      </c>
    </row>
    <row r="5" spans="1:7" x14ac:dyDescent="0.35">
      <c r="A5" s="1" t="s">
        <v>0</v>
      </c>
      <c r="B5" s="1" t="s">
        <v>60</v>
      </c>
      <c r="C5" s="1" t="s">
        <v>22</v>
      </c>
      <c r="D5" s="1" t="s">
        <v>23</v>
      </c>
      <c r="E5" s="3">
        <v>4033</v>
      </c>
      <c r="F5" s="3">
        <v>9176</v>
      </c>
      <c r="G5" s="3">
        <f t="shared" si="0"/>
        <v>-5143</v>
      </c>
    </row>
    <row r="6" spans="1:7" x14ac:dyDescent="0.35">
      <c r="A6" s="1" t="s">
        <v>0</v>
      </c>
      <c r="B6" s="1" t="s">
        <v>60</v>
      </c>
      <c r="C6" s="1" t="s">
        <v>24</v>
      </c>
      <c r="D6" s="1" t="s">
        <v>25</v>
      </c>
      <c r="E6" s="3">
        <v>18353</v>
      </c>
      <c r="F6" s="3">
        <v>18539</v>
      </c>
      <c r="G6" s="3">
        <f t="shared" si="0"/>
        <v>-186</v>
      </c>
    </row>
    <row r="7" spans="1:7" x14ac:dyDescent="0.35">
      <c r="A7" s="1" t="s">
        <v>0</v>
      </c>
      <c r="B7" s="1" t="s">
        <v>60</v>
      </c>
      <c r="C7" s="1" t="s">
        <v>26</v>
      </c>
      <c r="D7" s="1" t="s">
        <v>27</v>
      </c>
      <c r="E7" s="3">
        <v>39010</v>
      </c>
      <c r="F7" s="3">
        <v>38793</v>
      </c>
      <c r="G7" s="3">
        <f t="shared" si="0"/>
        <v>217</v>
      </c>
    </row>
    <row r="8" spans="1:7" x14ac:dyDescent="0.35">
      <c r="A8" s="1" t="s">
        <v>0</v>
      </c>
      <c r="B8" s="1" t="s">
        <v>60</v>
      </c>
      <c r="C8" s="1" t="s">
        <v>28</v>
      </c>
      <c r="D8" s="1" t="s">
        <v>29</v>
      </c>
      <c r="E8" s="3">
        <v>2071</v>
      </c>
      <c r="F8" s="3">
        <v>4482</v>
      </c>
      <c r="G8" s="3">
        <f t="shared" si="0"/>
        <v>-2411</v>
      </c>
    </row>
    <row r="9" spans="1:7" x14ac:dyDescent="0.35">
      <c r="A9" s="1" t="s">
        <v>0</v>
      </c>
      <c r="B9" s="1" t="s">
        <v>60</v>
      </c>
      <c r="C9" s="1" t="s">
        <v>63</v>
      </c>
      <c r="D9" s="1" t="s">
        <v>64</v>
      </c>
      <c r="E9" s="3">
        <v>1942103</v>
      </c>
      <c r="F9" s="3">
        <v>1882156</v>
      </c>
      <c r="G9" s="3">
        <f t="shared" si="0"/>
        <v>59947</v>
      </c>
    </row>
    <row r="10" spans="1:7" x14ac:dyDescent="0.35">
      <c r="A10" s="1" t="s">
        <v>0</v>
      </c>
      <c r="B10" s="1" t="s">
        <v>60</v>
      </c>
      <c r="C10" s="1" t="s">
        <v>65</v>
      </c>
      <c r="D10" s="1" t="s">
        <v>66</v>
      </c>
      <c r="E10" s="3">
        <v>17000</v>
      </c>
      <c r="F10" s="3">
        <v>17000</v>
      </c>
      <c r="G10" s="3">
        <f t="shared" si="0"/>
        <v>0</v>
      </c>
    </row>
    <row r="11" spans="1:7" x14ac:dyDescent="0.35">
      <c r="A11" s="1" t="s">
        <v>0</v>
      </c>
      <c r="B11" s="1" t="s">
        <v>60</v>
      </c>
      <c r="C11" s="1" t="s">
        <v>67</v>
      </c>
      <c r="D11" s="1" t="s">
        <v>68</v>
      </c>
      <c r="E11" s="3">
        <v>1847146</v>
      </c>
      <c r="F11" s="3">
        <v>1800018</v>
      </c>
      <c r="G11" s="3">
        <f t="shared" si="0"/>
        <v>47128</v>
      </c>
    </row>
    <row r="12" spans="1:7" x14ac:dyDescent="0.35">
      <c r="A12" s="1" t="s">
        <v>0</v>
      </c>
      <c r="B12" s="1" t="s">
        <v>60</v>
      </c>
      <c r="C12" s="1" t="s">
        <v>2</v>
      </c>
      <c r="D12" s="1" t="s">
        <v>3</v>
      </c>
      <c r="E12" s="3">
        <v>0</v>
      </c>
      <c r="F12" s="3">
        <v>40521</v>
      </c>
      <c r="G12" s="3">
        <f t="shared" si="0"/>
        <v>-40521</v>
      </c>
    </row>
    <row r="13" spans="1:7" x14ac:dyDescent="0.35">
      <c r="A13" s="6" t="s">
        <v>108</v>
      </c>
      <c r="B13" s="6"/>
      <c r="C13" s="6"/>
      <c r="D13" s="6"/>
      <c r="E13" s="4">
        <f>SUM(E3:E12)</f>
        <v>3902098</v>
      </c>
      <c r="F13" s="4">
        <f t="shared" ref="F13" si="1">SUM(F3:F12)</f>
        <v>3842154</v>
      </c>
      <c r="G13" s="4">
        <f t="shared" si="0"/>
        <v>59944</v>
      </c>
    </row>
    <row r="14" spans="1:7" x14ac:dyDescent="0.35">
      <c r="A14" s="1" t="s">
        <v>0</v>
      </c>
      <c r="B14" s="1" t="s">
        <v>60</v>
      </c>
      <c r="C14" s="1" t="s">
        <v>69</v>
      </c>
      <c r="D14" s="1" t="s">
        <v>70</v>
      </c>
      <c r="E14" s="3">
        <v>6000</v>
      </c>
      <c r="F14" s="3">
        <v>6000</v>
      </c>
      <c r="G14" s="3">
        <f t="shared" si="0"/>
        <v>0</v>
      </c>
    </row>
    <row r="15" spans="1:7" x14ac:dyDescent="0.35">
      <c r="A15" s="1" t="s">
        <v>0</v>
      </c>
      <c r="B15" s="1" t="s">
        <v>60</v>
      </c>
      <c r="C15" s="1" t="s">
        <v>71</v>
      </c>
      <c r="D15" s="1" t="s">
        <v>72</v>
      </c>
      <c r="E15" s="3">
        <v>125000</v>
      </c>
      <c r="F15" s="3">
        <v>125000</v>
      </c>
      <c r="G15" s="3">
        <f t="shared" si="0"/>
        <v>0</v>
      </c>
    </row>
    <row r="16" spans="1:7" x14ac:dyDescent="0.35">
      <c r="A16" s="1" t="s">
        <v>0</v>
      </c>
      <c r="B16" s="1" t="s">
        <v>60</v>
      </c>
      <c r="C16" s="1" t="s">
        <v>73</v>
      </c>
      <c r="D16" s="1" t="s">
        <v>74</v>
      </c>
      <c r="E16" s="3">
        <v>2500</v>
      </c>
      <c r="F16" s="3">
        <v>2500</v>
      </c>
      <c r="G16" s="3">
        <f t="shared" si="0"/>
        <v>0</v>
      </c>
    </row>
    <row r="17" spans="1:7" x14ac:dyDescent="0.35">
      <c r="A17" s="1" t="s">
        <v>0</v>
      </c>
      <c r="B17" s="1" t="s">
        <v>60</v>
      </c>
      <c r="C17" s="1" t="s">
        <v>30</v>
      </c>
      <c r="D17" s="1" t="s">
        <v>31</v>
      </c>
      <c r="E17" s="3">
        <v>95000</v>
      </c>
      <c r="F17" s="3">
        <v>80000</v>
      </c>
      <c r="G17" s="3">
        <f t="shared" si="0"/>
        <v>15000</v>
      </c>
    </row>
    <row r="18" spans="1:7" x14ac:dyDescent="0.35">
      <c r="A18" s="1" t="s">
        <v>0</v>
      </c>
      <c r="B18" s="1" t="s">
        <v>60</v>
      </c>
      <c r="C18" s="1" t="s">
        <v>75</v>
      </c>
      <c r="D18" s="1" t="s">
        <v>76</v>
      </c>
      <c r="E18" s="3">
        <v>65000</v>
      </c>
      <c r="F18" s="3">
        <v>65000</v>
      </c>
      <c r="G18" s="3">
        <f t="shared" si="0"/>
        <v>0</v>
      </c>
    </row>
    <row r="19" spans="1:7" x14ac:dyDescent="0.35">
      <c r="A19" s="1" t="s">
        <v>0</v>
      </c>
      <c r="B19" s="1" t="s">
        <v>60</v>
      </c>
      <c r="C19" s="1" t="s">
        <v>32</v>
      </c>
      <c r="D19" s="1" t="s">
        <v>33</v>
      </c>
      <c r="E19" s="3">
        <v>375000</v>
      </c>
      <c r="F19" s="3">
        <v>375000</v>
      </c>
      <c r="G19" s="3">
        <f t="shared" si="0"/>
        <v>0</v>
      </c>
    </row>
    <row r="20" spans="1:7" x14ac:dyDescent="0.35">
      <c r="A20" s="1" t="s">
        <v>0</v>
      </c>
      <c r="B20" s="1" t="s">
        <v>60</v>
      </c>
      <c r="C20" s="1" t="s">
        <v>34</v>
      </c>
      <c r="D20" s="1" t="s">
        <v>35</v>
      </c>
      <c r="E20" s="3">
        <v>90000</v>
      </c>
      <c r="F20" s="3">
        <v>90000</v>
      </c>
      <c r="G20" s="3">
        <f t="shared" si="0"/>
        <v>0</v>
      </c>
    </row>
    <row r="21" spans="1:7" x14ac:dyDescent="0.35">
      <c r="A21" s="1" t="s">
        <v>0</v>
      </c>
      <c r="B21" s="1" t="s">
        <v>60</v>
      </c>
      <c r="C21" s="1" t="s">
        <v>36</v>
      </c>
      <c r="D21" s="1" t="s">
        <v>37</v>
      </c>
      <c r="E21" s="3">
        <v>5000</v>
      </c>
      <c r="F21" s="3">
        <v>6500</v>
      </c>
      <c r="G21" s="3">
        <f t="shared" si="0"/>
        <v>-1500</v>
      </c>
    </row>
    <row r="22" spans="1:7" x14ac:dyDescent="0.35">
      <c r="A22" s="1" t="s">
        <v>0</v>
      </c>
      <c r="B22" s="1" t="s">
        <v>60</v>
      </c>
      <c r="C22" s="1" t="s">
        <v>77</v>
      </c>
      <c r="D22" s="1" t="s">
        <v>78</v>
      </c>
      <c r="E22" s="3">
        <v>80000</v>
      </c>
      <c r="F22" s="3">
        <v>80000</v>
      </c>
      <c r="G22" s="3">
        <f t="shared" si="0"/>
        <v>0</v>
      </c>
    </row>
    <row r="23" spans="1:7" x14ac:dyDescent="0.35">
      <c r="A23" s="1" t="s">
        <v>0</v>
      </c>
      <c r="B23" s="1" t="s">
        <v>60</v>
      </c>
      <c r="C23" s="1" t="s">
        <v>79</v>
      </c>
      <c r="D23" s="1" t="s">
        <v>80</v>
      </c>
      <c r="E23" s="3">
        <v>40000</v>
      </c>
      <c r="F23" s="3">
        <v>40000</v>
      </c>
      <c r="G23" s="3">
        <f t="shared" si="0"/>
        <v>0</v>
      </c>
    </row>
    <row r="24" spans="1:7" x14ac:dyDescent="0.35">
      <c r="A24" s="1" t="s">
        <v>0</v>
      </c>
      <c r="B24" s="1" t="s">
        <v>60</v>
      </c>
      <c r="C24" s="1" t="s">
        <v>81</v>
      </c>
      <c r="D24" s="1" t="s">
        <v>82</v>
      </c>
      <c r="E24" s="3">
        <v>15000</v>
      </c>
      <c r="F24" s="3">
        <v>15000</v>
      </c>
      <c r="G24" s="3">
        <f t="shared" si="0"/>
        <v>0</v>
      </c>
    </row>
    <row r="25" spans="1:7" x14ac:dyDescent="0.35">
      <c r="A25" s="1" t="s">
        <v>0</v>
      </c>
      <c r="B25" s="1" t="s">
        <v>60</v>
      </c>
      <c r="C25" s="1" t="s">
        <v>38</v>
      </c>
      <c r="D25" s="1" t="s">
        <v>39</v>
      </c>
      <c r="E25" s="3">
        <v>3500</v>
      </c>
      <c r="F25" s="3">
        <v>2500</v>
      </c>
      <c r="G25" s="3">
        <f t="shared" si="0"/>
        <v>1000</v>
      </c>
    </row>
    <row r="26" spans="1:7" x14ac:dyDescent="0.35">
      <c r="A26" s="1" t="s">
        <v>0</v>
      </c>
      <c r="B26" s="1" t="s">
        <v>60</v>
      </c>
      <c r="C26" s="1" t="s">
        <v>83</v>
      </c>
      <c r="D26" s="1" t="s">
        <v>84</v>
      </c>
      <c r="E26" s="3">
        <v>6500</v>
      </c>
      <c r="F26" s="3">
        <v>6500</v>
      </c>
      <c r="G26" s="3">
        <f t="shared" si="0"/>
        <v>0</v>
      </c>
    </row>
    <row r="27" spans="1:7" x14ac:dyDescent="0.35">
      <c r="A27" s="1" t="s">
        <v>0</v>
      </c>
      <c r="B27" s="1" t="s">
        <v>60</v>
      </c>
      <c r="C27" s="1" t="s">
        <v>85</v>
      </c>
      <c r="D27" s="1" t="s">
        <v>86</v>
      </c>
      <c r="E27" s="3">
        <v>90000</v>
      </c>
      <c r="F27" s="3">
        <v>90000</v>
      </c>
      <c r="G27" s="3">
        <f t="shared" si="0"/>
        <v>0</v>
      </c>
    </row>
    <row r="28" spans="1:7" x14ac:dyDescent="0.35">
      <c r="A28" s="1" t="s">
        <v>0</v>
      </c>
      <c r="B28" s="1" t="s">
        <v>60</v>
      </c>
      <c r="C28" s="1" t="s">
        <v>40</v>
      </c>
      <c r="D28" s="1" t="s">
        <v>41</v>
      </c>
      <c r="E28" s="3">
        <v>3500</v>
      </c>
      <c r="F28" s="3">
        <v>0</v>
      </c>
      <c r="G28" s="3">
        <f t="shared" si="0"/>
        <v>3500</v>
      </c>
    </row>
    <row r="29" spans="1:7" x14ac:dyDescent="0.35">
      <c r="A29" s="1" t="s">
        <v>0</v>
      </c>
      <c r="B29" s="1" t="s">
        <v>60</v>
      </c>
      <c r="C29" s="1" t="s">
        <v>87</v>
      </c>
      <c r="D29" s="1" t="s">
        <v>88</v>
      </c>
      <c r="E29" s="3">
        <v>6000</v>
      </c>
      <c r="F29" s="3">
        <v>6000</v>
      </c>
      <c r="G29" s="3">
        <f t="shared" si="0"/>
        <v>0</v>
      </c>
    </row>
    <row r="30" spans="1:7" x14ac:dyDescent="0.35">
      <c r="A30" s="1" t="s">
        <v>0</v>
      </c>
      <c r="B30" s="1" t="s">
        <v>60</v>
      </c>
      <c r="C30" s="1" t="s">
        <v>46</v>
      </c>
      <c r="D30" s="1" t="s">
        <v>47</v>
      </c>
      <c r="E30" s="3">
        <v>12000</v>
      </c>
      <c r="F30" s="3">
        <v>12000</v>
      </c>
      <c r="G30" s="3">
        <f t="shared" si="0"/>
        <v>0</v>
      </c>
    </row>
    <row r="31" spans="1:7" x14ac:dyDescent="0.35">
      <c r="A31" s="1" t="s">
        <v>0</v>
      </c>
      <c r="B31" s="1" t="s">
        <v>60</v>
      </c>
      <c r="C31" s="1" t="s">
        <v>4</v>
      </c>
      <c r="D31" s="1" t="s">
        <v>5</v>
      </c>
      <c r="E31" s="3">
        <v>21000</v>
      </c>
      <c r="F31" s="3">
        <v>21000</v>
      </c>
      <c r="G31" s="3">
        <f t="shared" si="0"/>
        <v>0</v>
      </c>
    </row>
    <row r="32" spans="1:7" x14ac:dyDescent="0.35">
      <c r="A32" s="1" t="s">
        <v>0</v>
      </c>
      <c r="B32" s="1" t="s">
        <v>60</v>
      </c>
      <c r="C32" s="1" t="s">
        <v>48</v>
      </c>
      <c r="D32" s="1" t="s">
        <v>49</v>
      </c>
      <c r="E32" s="3">
        <v>18000</v>
      </c>
      <c r="F32" s="3">
        <v>18000</v>
      </c>
      <c r="G32" s="3">
        <f t="shared" si="0"/>
        <v>0</v>
      </c>
    </row>
    <row r="33" spans="1:7" x14ac:dyDescent="0.35">
      <c r="A33" s="1" t="s">
        <v>0</v>
      </c>
      <c r="B33" s="1" t="s">
        <v>60</v>
      </c>
      <c r="C33" s="1" t="s">
        <v>6</v>
      </c>
      <c r="D33" s="1" t="s">
        <v>7</v>
      </c>
      <c r="E33" s="3">
        <v>1236874</v>
      </c>
      <c r="F33" s="3">
        <v>1225000</v>
      </c>
      <c r="G33" s="3">
        <f t="shared" si="0"/>
        <v>11874</v>
      </c>
    </row>
    <row r="34" spans="1:7" x14ac:dyDescent="0.35">
      <c r="A34" s="6" t="s">
        <v>109</v>
      </c>
      <c r="B34" s="6"/>
      <c r="C34" s="6"/>
      <c r="D34" s="6"/>
      <c r="E34" s="4">
        <f>SUM(E14:E33)</f>
        <v>2295874</v>
      </c>
      <c r="F34" s="4">
        <f t="shared" ref="F34" si="2">SUM(F14:F33)</f>
        <v>2266000</v>
      </c>
      <c r="G34" s="4">
        <f t="shared" si="0"/>
        <v>29874</v>
      </c>
    </row>
    <row r="35" spans="1:7" x14ac:dyDescent="0.35">
      <c r="A35" s="1" t="s">
        <v>0</v>
      </c>
      <c r="B35" s="1" t="s">
        <v>60</v>
      </c>
      <c r="C35" s="1" t="s">
        <v>90</v>
      </c>
      <c r="D35" s="1" t="s">
        <v>89</v>
      </c>
      <c r="E35" s="3">
        <v>480</v>
      </c>
      <c r="F35" s="3">
        <v>480</v>
      </c>
      <c r="G35" s="3">
        <f t="shared" si="0"/>
        <v>0</v>
      </c>
    </row>
    <row r="36" spans="1:7" x14ac:dyDescent="0.35">
      <c r="A36" s="6" t="s">
        <v>110</v>
      </c>
      <c r="B36" s="6"/>
      <c r="C36" s="6"/>
      <c r="D36" s="6"/>
      <c r="E36" s="4">
        <f>SUM(E35:E35)</f>
        <v>480</v>
      </c>
      <c r="F36" s="4">
        <f>SUM(F35:F35)</f>
        <v>480</v>
      </c>
      <c r="G36" s="4">
        <f t="shared" si="0"/>
        <v>0</v>
      </c>
    </row>
    <row r="37" spans="1:7" x14ac:dyDescent="0.35">
      <c r="A37" s="1" t="s">
        <v>0</v>
      </c>
      <c r="B37" s="1" t="s">
        <v>60</v>
      </c>
      <c r="C37" s="1" t="s">
        <v>91</v>
      </c>
      <c r="D37" s="1" t="s">
        <v>92</v>
      </c>
      <c r="E37" s="3">
        <v>7151981</v>
      </c>
      <c r="F37" s="3">
        <v>5197665</v>
      </c>
      <c r="G37" s="3">
        <f t="shared" si="0"/>
        <v>1954316</v>
      </c>
    </row>
    <row r="38" spans="1:7" x14ac:dyDescent="0.35">
      <c r="A38" s="1" t="s">
        <v>0</v>
      </c>
      <c r="B38" s="1" t="s">
        <v>60</v>
      </c>
      <c r="C38" s="1" t="s">
        <v>93</v>
      </c>
      <c r="D38" s="1" t="s">
        <v>94</v>
      </c>
      <c r="E38" s="3">
        <v>1133632</v>
      </c>
      <c r="F38" s="3">
        <v>2556026</v>
      </c>
      <c r="G38" s="3">
        <f t="shared" si="0"/>
        <v>-1422394</v>
      </c>
    </row>
    <row r="39" spans="1:7" x14ac:dyDescent="0.35">
      <c r="A39" s="6" t="s">
        <v>106</v>
      </c>
      <c r="B39" s="6"/>
      <c r="C39" s="6"/>
      <c r="D39" s="6"/>
      <c r="E39" s="4">
        <f>SUM(E37:E38)</f>
        <v>8285613</v>
      </c>
      <c r="F39" s="4">
        <f>SUM(F37:F38)</f>
        <v>7753691</v>
      </c>
      <c r="G39" s="4">
        <f t="shared" si="0"/>
        <v>531922</v>
      </c>
    </row>
    <row r="40" spans="1:7" x14ac:dyDescent="0.35">
      <c r="A40" s="7" t="s">
        <v>113</v>
      </c>
      <c r="B40" s="7"/>
      <c r="C40" s="7"/>
      <c r="D40" s="7"/>
      <c r="E40" s="4">
        <f>E13+E34+E36+E39</f>
        <v>14484065</v>
      </c>
      <c r="F40" s="4">
        <f>F13+F34+F36+F39</f>
        <v>13862325</v>
      </c>
      <c r="G40" s="4">
        <f t="shared" si="0"/>
        <v>621740</v>
      </c>
    </row>
  </sheetData>
  <mergeCells count="5">
    <mergeCell ref="A13:D13"/>
    <mergeCell ref="A34:D34"/>
    <mergeCell ref="A36:D36"/>
    <mergeCell ref="A39:D39"/>
    <mergeCell ref="A40:D40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37:D38 A3:D12 A29:D33 A35:D35 A14:D27 A28:C2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2"/>
  <sheetViews>
    <sheetView topLeftCell="A22" workbookViewId="0">
      <selection activeCell="A42" sqref="A42:D42"/>
    </sheetView>
  </sheetViews>
  <sheetFormatPr baseColWidth="10" defaultRowHeight="14.5" x14ac:dyDescent="0.35"/>
  <cols>
    <col min="1" max="1" width="7.81640625" bestFit="1" customWidth="1"/>
    <col min="2" max="2" width="8.81640625" bestFit="1" customWidth="1"/>
    <col min="3" max="3" width="9.36328125" bestFit="1" customWidth="1"/>
    <col min="4" max="4" width="38.26953125" bestFit="1" customWidth="1"/>
    <col min="5" max="5" width="9.81640625" bestFit="1" customWidth="1"/>
    <col min="6" max="6" width="9.1796875" bestFit="1" customWidth="1"/>
    <col min="7" max="7" width="9.81640625" bestFit="1" customWidth="1"/>
  </cols>
  <sheetData>
    <row r="2" spans="1:7" x14ac:dyDescent="0.35">
      <c r="A2" s="2" t="s">
        <v>10</v>
      </c>
      <c r="B2" s="2" t="s">
        <v>11</v>
      </c>
      <c r="C2" s="2" t="s">
        <v>12</v>
      </c>
      <c r="D2" s="2" t="s">
        <v>13</v>
      </c>
      <c r="E2" s="5">
        <v>2023</v>
      </c>
      <c r="F2" s="5">
        <v>2022</v>
      </c>
      <c r="G2" s="2" t="s">
        <v>14</v>
      </c>
    </row>
    <row r="3" spans="1:7" x14ac:dyDescent="0.35">
      <c r="A3" s="1" t="s">
        <v>0</v>
      </c>
      <c r="B3" s="1" t="s">
        <v>97</v>
      </c>
      <c r="C3" s="1" t="s">
        <v>16</v>
      </c>
      <c r="D3" s="1" t="s">
        <v>17</v>
      </c>
      <c r="E3" s="3">
        <v>67539</v>
      </c>
      <c r="F3" s="3">
        <v>65636</v>
      </c>
      <c r="G3" s="3">
        <f>+E3-F3</f>
        <v>1903</v>
      </c>
    </row>
    <row r="4" spans="1:7" x14ac:dyDescent="0.35">
      <c r="A4" s="1" t="s">
        <v>0</v>
      </c>
      <c r="B4" s="1" t="s">
        <v>97</v>
      </c>
      <c r="C4" s="1" t="s">
        <v>18</v>
      </c>
      <c r="D4" s="1" t="s">
        <v>19</v>
      </c>
      <c r="E4" s="3">
        <v>59390</v>
      </c>
      <c r="F4" s="3">
        <v>57717</v>
      </c>
      <c r="G4" s="3">
        <f t="shared" ref="G4:G42" si="0">+E4-F4</f>
        <v>1673</v>
      </c>
    </row>
    <row r="5" spans="1:7" x14ac:dyDescent="0.35">
      <c r="A5" s="1" t="s">
        <v>0</v>
      </c>
      <c r="B5" s="1" t="s">
        <v>97</v>
      </c>
      <c r="C5" s="1" t="s">
        <v>20</v>
      </c>
      <c r="D5" s="1" t="s">
        <v>21</v>
      </c>
      <c r="E5" s="3">
        <v>68230</v>
      </c>
      <c r="F5" s="3">
        <v>66307</v>
      </c>
      <c r="G5" s="3">
        <f t="shared" si="0"/>
        <v>1923</v>
      </c>
    </row>
    <row r="6" spans="1:7" x14ac:dyDescent="0.35">
      <c r="A6" s="1" t="s">
        <v>0</v>
      </c>
      <c r="B6" s="1" t="s">
        <v>97</v>
      </c>
      <c r="C6" s="1" t="s">
        <v>61</v>
      </c>
      <c r="D6" s="1" t="s">
        <v>62</v>
      </c>
      <c r="E6" s="3">
        <v>9639</v>
      </c>
      <c r="F6" s="3">
        <v>9367</v>
      </c>
      <c r="G6" s="3">
        <f t="shared" si="0"/>
        <v>272</v>
      </c>
    </row>
    <row r="7" spans="1:7" x14ac:dyDescent="0.35">
      <c r="A7" s="1" t="s">
        <v>0</v>
      </c>
      <c r="B7" s="1" t="s">
        <v>97</v>
      </c>
      <c r="C7" s="1" t="s">
        <v>22</v>
      </c>
      <c r="D7" s="1" t="s">
        <v>23</v>
      </c>
      <c r="E7" s="3">
        <v>42717</v>
      </c>
      <c r="F7" s="3">
        <v>50522</v>
      </c>
      <c r="G7" s="3">
        <f t="shared" si="0"/>
        <v>-7805</v>
      </c>
    </row>
    <row r="8" spans="1:7" x14ac:dyDescent="0.35">
      <c r="A8" s="1" t="s">
        <v>0</v>
      </c>
      <c r="B8" s="1" t="s">
        <v>97</v>
      </c>
      <c r="C8" s="1" t="s">
        <v>24</v>
      </c>
      <c r="D8" s="1" t="s">
        <v>25</v>
      </c>
      <c r="E8" s="3">
        <v>120233</v>
      </c>
      <c r="F8" s="3">
        <v>116846</v>
      </c>
      <c r="G8" s="3">
        <f t="shared" si="0"/>
        <v>3387</v>
      </c>
    </row>
    <row r="9" spans="1:7" x14ac:dyDescent="0.35">
      <c r="A9" s="1" t="s">
        <v>0</v>
      </c>
      <c r="B9" s="1" t="s">
        <v>97</v>
      </c>
      <c r="C9" s="1" t="s">
        <v>26</v>
      </c>
      <c r="D9" s="1" t="s">
        <v>27</v>
      </c>
      <c r="E9" s="3">
        <v>288743</v>
      </c>
      <c r="F9" s="3">
        <v>280608</v>
      </c>
      <c r="G9" s="3">
        <f t="shared" si="0"/>
        <v>8135</v>
      </c>
    </row>
    <row r="10" spans="1:7" x14ac:dyDescent="0.35">
      <c r="A10" s="1" t="s">
        <v>0</v>
      </c>
      <c r="B10" s="1" t="s">
        <v>97</v>
      </c>
      <c r="C10" s="1" t="s">
        <v>28</v>
      </c>
      <c r="D10" s="1" t="s">
        <v>29</v>
      </c>
      <c r="E10" s="3">
        <v>19204</v>
      </c>
      <c r="F10" s="3">
        <v>22587</v>
      </c>
      <c r="G10" s="3">
        <f t="shared" si="0"/>
        <v>-3383</v>
      </c>
    </row>
    <row r="11" spans="1:7" x14ac:dyDescent="0.35">
      <c r="A11" s="1" t="s">
        <v>0</v>
      </c>
      <c r="B11" s="1" t="s">
        <v>97</v>
      </c>
      <c r="C11" s="1" t="s">
        <v>63</v>
      </c>
      <c r="D11" s="1" t="s">
        <v>64</v>
      </c>
      <c r="E11" s="3">
        <v>19169</v>
      </c>
      <c r="F11" s="3">
        <v>18043</v>
      </c>
      <c r="G11" s="3">
        <f t="shared" si="0"/>
        <v>1126</v>
      </c>
    </row>
    <row r="12" spans="1:7" x14ac:dyDescent="0.35">
      <c r="A12" s="1" t="s">
        <v>0</v>
      </c>
      <c r="B12" s="1" t="s">
        <v>97</v>
      </c>
      <c r="C12" s="1" t="s">
        <v>67</v>
      </c>
      <c r="D12" s="1" t="s">
        <v>68</v>
      </c>
      <c r="E12" s="3">
        <v>14715</v>
      </c>
      <c r="F12" s="3">
        <v>14300</v>
      </c>
      <c r="G12" s="3">
        <f t="shared" si="0"/>
        <v>415</v>
      </c>
    </row>
    <row r="13" spans="1:7" x14ac:dyDescent="0.35">
      <c r="A13" s="1" t="s">
        <v>0</v>
      </c>
      <c r="B13" s="1" t="s">
        <v>97</v>
      </c>
      <c r="C13" s="1" t="s">
        <v>2</v>
      </c>
      <c r="D13" s="1" t="s">
        <v>3</v>
      </c>
      <c r="E13" s="3">
        <v>0</v>
      </c>
      <c r="F13" s="3">
        <v>72229</v>
      </c>
      <c r="G13" s="3">
        <f t="shared" si="0"/>
        <v>-72229</v>
      </c>
    </row>
    <row r="14" spans="1:7" x14ac:dyDescent="0.35">
      <c r="A14" s="6" t="s">
        <v>108</v>
      </c>
      <c r="B14" s="6"/>
      <c r="C14" s="6"/>
      <c r="D14" s="6"/>
      <c r="E14" s="4">
        <f>SUM(E3:E13)</f>
        <v>709579</v>
      </c>
      <c r="F14" s="4">
        <f>SUM(F3:F13)</f>
        <v>774162</v>
      </c>
      <c r="G14" s="4">
        <f t="shared" si="0"/>
        <v>-64583</v>
      </c>
    </row>
    <row r="15" spans="1:7" x14ac:dyDescent="0.35">
      <c r="A15" s="1" t="s">
        <v>0</v>
      </c>
      <c r="B15" s="1" t="s">
        <v>97</v>
      </c>
      <c r="C15" s="1" t="s">
        <v>69</v>
      </c>
      <c r="D15" s="1" t="s">
        <v>70</v>
      </c>
      <c r="E15" s="3">
        <v>13500</v>
      </c>
      <c r="F15" s="3">
        <v>13000</v>
      </c>
      <c r="G15" s="3">
        <f t="shared" si="0"/>
        <v>500</v>
      </c>
    </row>
    <row r="16" spans="1:7" x14ac:dyDescent="0.35">
      <c r="A16" s="1" t="s">
        <v>0</v>
      </c>
      <c r="B16" s="1" t="s">
        <v>97</v>
      </c>
      <c r="C16" s="1" t="s">
        <v>30</v>
      </c>
      <c r="D16" s="1" t="s">
        <v>31</v>
      </c>
      <c r="E16" s="3">
        <v>28000</v>
      </c>
      <c r="F16" s="3">
        <v>28000</v>
      </c>
      <c r="G16" s="3">
        <f t="shared" si="0"/>
        <v>0</v>
      </c>
    </row>
    <row r="17" spans="1:7" x14ac:dyDescent="0.35">
      <c r="A17" s="1" t="s">
        <v>0</v>
      </c>
      <c r="B17" s="1" t="s">
        <v>97</v>
      </c>
      <c r="C17" s="1" t="s">
        <v>75</v>
      </c>
      <c r="D17" s="1" t="s">
        <v>76</v>
      </c>
      <c r="E17" s="3">
        <v>2000</v>
      </c>
      <c r="F17" s="3">
        <v>2500</v>
      </c>
      <c r="G17" s="3">
        <f t="shared" si="0"/>
        <v>-500</v>
      </c>
    </row>
    <row r="18" spans="1:7" x14ac:dyDescent="0.35">
      <c r="A18" s="1" t="s">
        <v>0</v>
      </c>
      <c r="B18" s="1" t="s">
        <v>97</v>
      </c>
      <c r="C18" s="1" t="s">
        <v>32</v>
      </c>
      <c r="D18" s="1" t="s">
        <v>33</v>
      </c>
      <c r="E18" s="3">
        <v>22000</v>
      </c>
      <c r="F18" s="3">
        <v>20500</v>
      </c>
      <c r="G18" s="3">
        <f t="shared" si="0"/>
        <v>1500</v>
      </c>
    </row>
    <row r="19" spans="1:7" x14ac:dyDescent="0.35">
      <c r="A19" s="1" t="s">
        <v>0</v>
      </c>
      <c r="B19" s="1" t="s">
        <v>97</v>
      </c>
      <c r="C19" s="1" t="s">
        <v>34</v>
      </c>
      <c r="D19" s="1" t="s">
        <v>35</v>
      </c>
      <c r="E19" s="3">
        <v>1600</v>
      </c>
      <c r="F19" s="3">
        <v>1600</v>
      </c>
      <c r="G19" s="3">
        <f t="shared" si="0"/>
        <v>0</v>
      </c>
    </row>
    <row r="20" spans="1:7" x14ac:dyDescent="0.35">
      <c r="A20" s="1" t="s">
        <v>0</v>
      </c>
      <c r="B20" s="1" t="s">
        <v>97</v>
      </c>
      <c r="C20" s="1" t="s">
        <v>77</v>
      </c>
      <c r="D20" s="1" t="s">
        <v>78</v>
      </c>
      <c r="E20" s="3">
        <v>5000</v>
      </c>
      <c r="F20" s="3">
        <v>5000</v>
      </c>
      <c r="G20" s="3">
        <f t="shared" si="0"/>
        <v>0</v>
      </c>
    </row>
    <row r="21" spans="1:7" x14ac:dyDescent="0.35">
      <c r="A21" s="1" t="s">
        <v>0</v>
      </c>
      <c r="B21" s="1" t="s">
        <v>97</v>
      </c>
      <c r="C21" s="1" t="s">
        <v>79</v>
      </c>
      <c r="D21" s="1" t="s">
        <v>80</v>
      </c>
      <c r="E21" s="3">
        <v>1000</v>
      </c>
      <c r="F21" s="3">
        <v>2000</v>
      </c>
      <c r="G21" s="3">
        <f t="shared" si="0"/>
        <v>-1000</v>
      </c>
    </row>
    <row r="22" spans="1:7" x14ac:dyDescent="0.35">
      <c r="A22" s="1" t="s">
        <v>0</v>
      </c>
      <c r="B22" s="1" t="s">
        <v>97</v>
      </c>
      <c r="C22" s="1" t="s">
        <v>98</v>
      </c>
      <c r="D22" s="1" t="s">
        <v>99</v>
      </c>
      <c r="E22" s="3">
        <v>30000</v>
      </c>
      <c r="F22" s="3">
        <v>30000</v>
      </c>
      <c r="G22" s="3">
        <f t="shared" si="0"/>
        <v>0</v>
      </c>
    </row>
    <row r="23" spans="1:7" x14ac:dyDescent="0.35">
      <c r="A23" s="1" t="s">
        <v>0</v>
      </c>
      <c r="B23" s="1" t="s">
        <v>97</v>
      </c>
      <c r="C23" s="1" t="s">
        <v>85</v>
      </c>
      <c r="D23" s="1" t="s">
        <v>86</v>
      </c>
      <c r="E23" s="3">
        <v>31000</v>
      </c>
      <c r="F23" s="3">
        <v>31000</v>
      </c>
      <c r="G23" s="3">
        <f t="shared" si="0"/>
        <v>0</v>
      </c>
    </row>
    <row r="24" spans="1:7" x14ac:dyDescent="0.35">
      <c r="A24" s="1" t="s">
        <v>0</v>
      </c>
      <c r="B24" s="1" t="s">
        <v>97</v>
      </c>
      <c r="C24" s="1" t="s">
        <v>100</v>
      </c>
      <c r="D24" s="1" t="s">
        <v>101</v>
      </c>
      <c r="E24" s="3">
        <v>2000</v>
      </c>
      <c r="F24" s="3">
        <v>1000</v>
      </c>
      <c r="G24" s="3">
        <f t="shared" si="0"/>
        <v>1000</v>
      </c>
    </row>
    <row r="25" spans="1:7" x14ac:dyDescent="0.35">
      <c r="A25" s="1" t="s">
        <v>0</v>
      </c>
      <c r="B25" s="1" t="s">
        <v>97</v>
      </c>
      <c r="C25" s="1" t="s">
        <v>40</v>
      </c>
      <c r="D25" s="1" t="s">
        <v>41</v>
      </c>
      <c r="E25" s="3">
        <v>2000</v>
      </c>
      <c r="F25" s="3">
        <v>2000</v>
      </c>
      <c r="G25" s="3">
        <f t="shared" si="0"/>
        <v>0</v>
      </c>
    </row>
    <row r="26" spans="1:7" x14ac:dyDescent="0.35">
      <c r="A26" s="1" t="s">
        <v>0</v>
      </c>
      <c r="B26" s="1" t="s">
        <v>97</v>
      </c>
      <c r="C26" s="1" t="s">
        <v>87</v>
      </c>
      <c r="D26" s="1" t="s">
        <v>88</v>
      </c>
      <c r="E26" s="3">
        <v>16000</v>
      </c>
      <c r="F26" s="3">
        <v>16000</v>
      </c>
      <c r="G26" s="3">
        <f t="shared" si="0"/>
        <v>0</v>
      </c>
    </row>
    <row r="27" spans="1:7" x14ac:dyDescent="0.35">
      <c r="A27" s="1" t="s">
        <v>0</v>
      </c>
      <c r="B27" s="1" t="s">
        <v>97</v>
      </c>
      <c r="C27" s="1" t="s">
        <v>42</v>
      </c>
      <c r="D27" s="1" t="s">
        <v>43</v>
      </c>
      <c r="E27" s="3">
        <v>15000</v>
      </c>
      <c r="F27" s="3">
        <v>14000</v>
      </c>
      <c r="G27" s="3">
        <f t="shared" si="0"/>
        <v>1000</v>
      </c>
    </row>
    <row r="28" spans="1:7" x14ac:dyDescent="0.35">
      <c r="A28" s="1" t="s">
        <v>0</v>
      </c>
      <c r="B28" s="1" t="s">
        <v>97</v>
      </c>
      <c r="C28" s="1" t="s">
        <v>102</v>
      </c>
      <c r="D28" s="1" t="s">
        <v>103</v>
      </c>
      <c r="E28" s="3">
        <v>2500</v>
      </c>
      <c r="F28" s="3">
        <v>2500</v>
      </c>
      <c r="G28" s="3">
        <f t="shared" si="0"/>
        <v>0</v>
      </c>
    </row>
    <row r="29" spans="1:7" x14ac:dyDescent="0.35">
      <c r="A29" s="1" t="s">
        <v>0</v>
      </c>
      <c r="B29" s="1" t="s">
        <v>97</v>
      </c>
      <c r="C29" s="1" t="s">
        <v>4</v>
      </c>
      <c r="D29" s="1" t="s">
        <v>5</v>
      </c>
      <c r="E29" s="3">
        <v>2500</v>
      </c>
      <c r="F29" s="3">
        <v>2500</v>
      </c>
      <c r="G29" s="3">
        <f t="shared" si="0"/>
        <v>0</v>
      </c>
    </row>
    <row r="30" spans="1:7" x14ac:dyDescent="0.35">
      <c r="A30" s="1" t="s">
        <v>0</v>
      </c>
      <c r="B30" s="1" t="s">
        <v>97</v>
      </c>
      <c r="C30" s="1" t="s">
        <v>48</v>
      </c>
      <c r="D30" s="1" t="s">
        <v>49</v>
      </c>
      <c r="E30" s="3">
        <v>100000</v>
      </c>
      <c r="F30" s="3">
        <v>125000</v>
      </c>
      <c r="G30" s="3">
        <f t="shared" si="0"/>
        <v>-25000</v>
      </c>
    </row>
    <row r="31" spans="1:7" x14ac:dyDescent="0.35">
      <c r="A31" s="1" t="s">
        <v>0</v>
      </c>
      <c r="B31" s="1" t="s">
        <v>97</v>
      </c>
      <c r="C31" s="1" t="s">
        <v>6</v>
      </c>
      <c r="D31" s="1" t="s">
        <v>7</v>
      </c>
      <c r="E31" s="3">
        <v>175000</v>
      </c>
      <c r="F31" s="3">
        <v>125000</v>
      </c>
      <c r="G31" s="3">
        <f t="shared" si="0"/>
        <v>50000</v>
      </c>
    </row>
    <row r="32" spans="1:7" x14ac:dyDescent="0.35">
      <c r="A32" s="1" t="s">
        <v>0</v>
      </c>
      <c r="B32" s="1" t="s">
        <v>97</v>
      </c>
      <c r="C32" s="1" t="s">
        <v>50</v>
      </c>
      <c r="D32" s="1" t="s">
        <v>51</v>
      </c>
      <c r="E32" s="3">
        <v>2000</v>
      </c>
      <c r="F32" s="3">
        <v>2000</v>
      </c>
      <c r="G32" s="3">
        <f t="shared" si="0"/>
        <v>0</v>
      </c>
    </row>
    <row r="33" spans="1:7" x14ac:dyDescent="0.35">
      <c r="A33" s="1" t="s">
        <v>0</v>
      </c>
      <c r="B33" s="1" t="s">
        <v>97</v>
      </c>
      <c r="C33" s="1" t="s">
        <v>52</v>
      </c>
      <c r="D33" s="1" t="s">
        <v>53</v>
      </c>
      <c r="E33" s="3">
        <v>2000</v>
      </c>
      <c r="F33" s="3">
        <v>2000</v>
      </c>
      <c r="G33" s="3">
        <f t="shared" si="0"/>
        <v>0</v>
      </c>
    </row>
    <row r="34" spans="1:7" x14ac:dyDescent="0.35">
      <c r="A34" s="6" t="s">
        <v>109</v>
      </c>
      <c r="B34" s="6"/>
      <c r="C34" s="6"/>
      <c r="D34" s="6"/>
      <c r="E34" s="4">
        <f>SUM(E15:E33)</f>
        <v>453100</v>
      </c>
      <c r="F34" s="4">
        <f t="shared" ref="F34" si="1">SUM(F15:F33)</f>
        <v>425600</v>
      </c>
      <c r="G34" s="4">
        <f t="shared" si="0"/>
        <v>27500</v>
      </c>
    </row>
    <row r="35" spans="1:7" x14ac:dyDescent="0.35">
      <c r="A35" s="1" t="s">
        <v>0</v>
      </c>
      <c r="B35" s="1" t="s">
        <v>97</v>
      </c>
      <c r="C35" s="1" t="s">
        <v>90</v>
      </c>
      <c r="D35" s="1" t="s">
        <v>89</v>
      </c>
      <c r="E35" s="3">
        <v>50000</v>
      </c>
      <c r="F35" s="3">
        <v>17000</v>
      </c>
      <c r="G35" s="3">
        <f t="shared" si="0"/>
        <v>33000</v>
      </c>
    </row>
    <row r="36" spans="1:7" x14ac:dyDescent="0.35">
      <c r="A36" s="6" t="s">
        <v>110</v>
      </c>
      <c r="B36" s="6"/>
      <c r="C36" s="6"/>
      <c r="D36" s="6"/>
      <c r="E36" s="4">
        <f>SUM(E35:E35)</f>
        <v>50000</v>
      </c>
      <c r="F36" s="4">
        <f>SUM(F35:F35)</f>
        <v>17000</v>
      </c>
      <c r="G36" s="4">
        <f t="shared" si="0"/>
        <v>33000</v>
      </c>
    </row>
    <row r="37" spans="1:7" x14ac:dyDescent="0.35">
      <c r="A37" s="1" t="s">
        <v>0</v>
      </c>
      <c r="B37" s="1" t="s">
        <v>97</v>
      </c>
      <c r="C37" s="1" t="s">
        <v>58</v>
      </c>
      <c r="D37" s="1" t="s">
        <v>9</v>
      </c>
      <c r="E37" s="3">
        <v>410341</v>
      </c>
      <c r="F37" s="3">
        <v>127000</v>
      </c>
      <c r="G37" s="3">
        <f t="shared" si="0"/>
        <v>283341</v>
      </c>
    </row>
    <row r="38" spans="1:7" x14ac:dyDescent="0.35">
      <c r="A38" s="1">
        <v>7</v>
      </c>
      <c r="B38" s="1" t="s">
        <v>97</v>
      </c>
      <c r="C38" s="1" t="s">
        <v>95</v>
      </c>
      <c r="D38" s="1" t="s">
        <v>96</v>
      </c>
      <c r="E38" s="3">
        <v>329839</v>
      </c>
      <c r="F38" s="3">
        <v>0</v>
      </c>
      <c r="G38" s="3">
        <f t="shared" si="0"/>
        <v>329839</v>
      </c>
    </row>
    <row r="39" spans="1:7" x14ac:dyDescent="0.35">
      <c r="A39" s="1" t="s">
        <v>0</v>
      </c>
      <c r="B39" s="1" t="s">
        <v>97</v>
      </c>
      <c r="C39" s="1" t="s">
        <v>8</v>
      </c>
      <c r="D39" s="1" t="s">
        <v>9</v>
      </c>
      <c r="E39" s="3">
        <v>348000</v>
      </c>
      <c r="F39" s="3">
        <v>761001</v>
      </c>
      <c r="G39" s="3">
        <f t="shared" si="0"/>
        <v>-413001</v>
      </c>
    </row>
    <row r="40" spans="1:7" x14ac:dyDescent="0.35">
      <c r="A40" s="1" t="s">
        <v>0</v>
      </c>
      <c r="B40" s="1" t="s">
        <v>97</v>
      </c>
      <c r="C40" s="1" t="s">
        <v>104</v>
      </c>
      <c r="D40" s="1" t="s">
        <v>105</v>
      </c>
      <c r="E40" s="3">
        <v>430060</v>
      </c>
      <c r="F40" s="3">
        <v>141000</v>
      </c>
      <c r="G40" s="3">
        <f t="shared" si="0"/>
        <v>289060</v>
      </c>
    </row>
    <row r="41" spans="1:7" x14ac:dyDescent="0.35">
      <c r="A41" s="6" t="s">
        <v>106</v>
      </c>
      <c r="B41" s="6"/>
      <c r="C41" s="6"/>
      <c r="D41" s="6"/>
      <c r="E41" s="4">
        <f>SUM(E37:E40)</f>
        <v>1518240</v>
      </c>
      <c r="F41" s="4">
        <f>SUM(F37:F40)</f>
        <v>1029001</v>
      </c>
      <c r="G41" s="4">
        <f t="shared" si="0"/>
        <v>489239</v>
      </c>
    </row>
    <row r="42" spans="1:7" x14ac:dyDescent="0.35">
      <c r="A42" s="7" t="s">
        <v>114</v>
      </c>
      <c r="B42" s="7"/>
      <c r="C42" s="7"/>
      <c r="D42" s="7"/>
      <c r="E42" s="4">
        <f>E14+E34+E36+E41</f>
        <v>2730919</v>
      </c>
      <c r="F42" s="4">
        <f>F14+F34+F36+F41</f>
        <v>2245763</v>
      </c>
      <c r="G42" s="4">
        <f t="shared" si="0"/>
        <v>485156</v>
      </c>
    </row>
  </sheetData>
  <mergeCells count="5">
    <mergeCell ref="A14:D14"/>
    <mergeCell ref="A34:D34"/>
    <mergeCell ref="A36:D36"/>
    <mergeCell ref="A41:D41"/>
    <mergeCell ref="A42:D42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3:D13 A15:D33 A35:D35 A39:D40 A37:D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1623</vt:lpstr>
      <vt:lpstr>1701</vt:lpstr>
      <vt:lpstr>1711</vt:lpstr>
      <vt:lpstr>1721</vt:lpstr>
    </vt:vector>
  </TitlesOfParts>
  <Company>Ayuntamiento de Valladolid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Gay Gonzalez</dc:creator>
  <cp:lastModifiedBy>sgay</cp:lastModifiedBy>
  <cp:lastPrinted>2021-11-18T07:33:16Z</cp:lastPrinted>
  <dcterms:created xsi:type="dcterms:W3CDTF">2021-11-08T20:19:36Z</dcterms:created>
  <dcterms:modified xsi:type="dcterms:W3CDTF">2022-11-16T12:54:18Z</dcterms:modified>
</cp:coreProperties>
</file>